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10" windowWidth="20775" windowHeight="9150"/>
  </bookViews>
  <sheets>
    <sheet name="Расходы" sheetId="3" r:id="rId1"/>
  </sheets>
  <calcPr calcId="125725"/>
</workbook>
</file>

<file path=xl/calcChain.xml><?xml version="1.0" encoding="utf-8"?>
<calcChain xmlns="http://schemas.openxmlformats.org/spreadsheetml/2006/main">
  <c r="D14" i="3"/>
  <c r="D16"/>
  <c r="D17"/>
  <c r="D161"/>
  <c r="D160" s="1"/>
  <c r="D165"/>
  <c r="D166"/>
  <c r="D169"/>
  <c r="D170"/>
  <c r="D172"/>
  <c r="D173"/>
  <c r="D174"/>
  <c r="C172"/>
  <c r="C173"/>
  <c r="C174"/>
  <c r="C158"/>
  <c r="C157" s="1"/>
  <c r="C156" s="1"/>
  <c r="C159"/>
  <c r="C160"/>
  <c r="C169"/>
  <c r="C170"/>
  <c r="C165"/>
  <c r="C166"/>
  <c r="C161"/>
  <c r="D151"/>
  <c r="D152"/>
  <c r="D153"/>
  <c r="D154"/>
  <c r="C151"/>
  <c r="C152"/>
  <c r="C153"/>
  <c r="C154"/>
  <c r="D137"/>
  <c r="D138"/>
  <c r="D139"/>
  <c r="D140"/>
  <c r="D141"/>
  <c r="C137"/>
  <c r="C138"/>
  <c r="C139"/>
  <c r="C140"/>
  <c r="C141"/>
  <c r="D148"/>
  <c r="D149"/>
  <c r="D145"/>
  <c r="D146"/>
  <c r="D144"/>
  <c r="D143"/>
  <c r="C143"/>
  <c r="C144"/>
  <c r="C145"/>
  <c r="C146"/>
  <c r="C148"/>
  <c r="C149"/>
  <c r="D109"/>
  <c r="D110"/>
  <c r="D111"/>
  <c r="D115"/>
  <c r="D114" s="1"/>
  <c r="D113" s="1"/>
  <c r="D117"/>
  <c r="D118"/>
  <c r="D119"/>
  <c r="D121"/>
  <c r="D122"/>
  <c r="D123"/>
  <c r="D125"/>
  <c r="D126"/>
  <c r="D127"/>
  <c r="D131"/>
  <c r="D130" s="1"/>
  <c r="D129" s="1"/>
  <c r="D133"/>
  <c r="D134"/>
  <c r="D135"/>
  <c r="D101"/>
  <c r="D102"/>
  <c r="D103"/>
  <c r="D105"/>
  <c r="D106"/>
  <c r="D107"/>
  <c r="C105"/>
  <c r="C106"/>
  <c r="C107"/>
  <c r="C102"/>
  <c r="C101" s="1"/>
  <c r="C103"/>
  <c r="C109"/>
  <c r="C110"/>
  <c r="C111"/>
  <c r="C115"/>
  <c r="C114" s="1"/>
  <c r="C113" s="1"/>
  <c r="C117"/>
  <c r="C118"/>
  <c r="C119"/>
  <c r="C121"/>
  <c r="C122"/>
  <c r="C123"/>
  <c r="C125"/>
  <c r="C126"/>
  <c r="C127"/>
  <c r="C131"/>
  <c r="C130" s="1"/>
  <c r="C129" s="1"/>
  <c r="C133"/>
  <c r="C134"/>
  <c r="C135"/>
  <c r="D88"/>
  <c r="D89"/>
  <c r="D90"/>
  <c r="D91"/>
  <c r="D92"/>
  <c r="C91"/>
  <c r="C90" s="1"/>
  <c r="C89" s="1"/>
  <c r="C88" s="1"/>
  <c r="C92"/>
  <c r="D94"/>
  <c r="D95"/>
  <c r="D96"/>
  <c r="D97"/>
  <c r="C94"/>
  <c r="C95"/>
  <c r="C96"/>
  <c r="C97"/>
  <c r="D70"/>
  <c r="D71"/>
  <c r="D72"/>
  <c r="D73"/>
  <c r="D74"/>
  <c r="C70"/>
  <c r="C71"/>
  <c r="C72"/>
  <c r="C73"/>
  <c r="C74"/>
  <c r="D76"/>
  <c r="D77"/>
  <c r="D78"/>
  <c r="C76"/>
  <c r="C77"/>
  <c r="C78"/>
  <c r="D80"/>
  <c r="D81"/>
  <c r="D82"/>
  <c r="C80"/>
  <c r="C81"/>
  <c r="C82"/>
  <c r="D84"/>
  <c r="D85"/>
  <c r="D86"/>
  <c r="C86"/>
  <c r="C85"/>
  <c r="C84" s="1"/>
  <c r="D63"/>
  <c r="D62" s="1"/>
  <c r="D67"/>
  <c r="D66" s="1"/>
  <c r="C59"/>
  <c r="C60"/>
  <c r="C61"/>
  <c r="C62"/>
  <c r="C63"/>
  <c r="C66"/>
  <c r="C67"/>
  <c r="D52"/>
  <c r="D51" s="1"/>
  <c r="D50" s="1"/>
  <c r="D49" s="1"/>
  <c r="D54"/>
  <c r="D56"/>
  <c r="D57"/>
  <c r="C51"/>
  <c r="C52"/>
  <c r="C54"/>
  <c r="C50" s="1"/>
  <c r="C49" s="1"/>
  <c r="C17" s="1"/>
  <c r="C56"/>
  <c r="C57"/>
  <c r="D46"/>
  <c r="D47"/>
  <c r="D44"/>
  <c r="D43"/>
  <c r="C42"/>
  <c r="C46"/>
  <c r="C47"/>
  <c r="C43"/>
  <c r="C44"/>
  <c r="D40"/>
  <c r="D39" s="1"/>
  <c r="D38" s="1"/>
  <c r="D24" s="1"/>
  <c r="C38"/>
  <c r="C39"/>
  <c r="C40"/>
  <c r="D25"/>
  <c r="C24"/>
  <c r="C25"/>
  <c r="D35"/>
  <c r="D34" s="1"/>
  <c r="C34"/>
  <c r="C35"/>
  <c r="D30"/>
  <c r="C30"/>
  <c r="D31"/>
  <c r="C31"/>
  <c r="D27"/>
  <c r="D26"/>
  <c r="C26"/>
  <c r="C27"/>
  <c r="D18"/>
  <c r="D19"/>
  <c r="D20"/>
  <c r="D21"/>
  <c r="C18"/>
  <c r="C19"/>
  <c r="C20"/>
  <c r="C21"/>
  <c r="C16" l="1"/>
  <c r="C14" s="1"/>
  <c r="D159"/>
  <c r="D158" s="1"/>
  <c r="D157" s="1"/>
  <c r="D156" s="1"/>
  <c r="D100"/>
  <c r="D99" s="1"/>
  <c r="C100"/>
  <c r="C99" s="1"/>
  <c r="D61"/>
  <c r="D60" s="1"/>
  <c r="D59" s="1"/>
  <c r="D42"/>
</calcChain>
</file>

<file path=xl/sharedStrings.xml><?xml version="1.0" encoding="utf-8"?>
<sst xmlns="http://schemas.openxmlformats.org/spreadsheetml/2006/main" count="343" uniqueCount="248">
  <si>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</si>
  <si>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</si>
  <si>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</si>
  <si>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</si>
  <si>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</si>
  <si>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в том числе:</t>
  </si>
  <si>
    <t xml:space="preserve">  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</si>
  <si>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</si>
  <si>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</si>
  <si>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</si>
  <si>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>914 0000 00 0 00 00000 000</t>
  </si>
  <si>
    <t xml:space="preserve">  ОБЩЕГОСУДАРСТВЕННЫЕ ВОПРОСЫ</t>
  </si>
  <si>
    <t>914 0100 00 0 00 00000 000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</si>
  <si>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</si>
  <si>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914 0102 00 0 00 00000 000</t>
  </si>
  <si>
    <t>914 0102 01 3 01 72020 000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</si>
  <si>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</si>
  <si>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914 0102 01 3 01 72020 100</t>
  </si>
  <si>
    <t xml:space="preserve">  Расходы на выплаты персоналу государственных (муниципальных) органов</t>
  </si>
  <si>
    <t>914 0102 01 3 01 72020 120</t>
  </si>
  <si>
    <t xml:space="preserve">  Фонд оплаты труда государственных (муниципальных) органов</t>
  </si>
  <si>
    <t>914 0102 01 3 01 72020 121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</si>
  <si>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</si>
  <si>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914 0102 01 3 01 72020 129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</si>
  <si>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</si>
  <si>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914 0104 00 0 00 00000 000</t>
  </si>
  <si>
    <t xml:space="preserve">  Расходы на обеспечение функций органов местного самоуправления</t>
  </si>
  <si>
    <t>914 0104 01 3 01 72010 000</t>
  </si>
  <si>
    <t>914 0104 01 3 01 72010 100</t>
  </si>
  <si>
    <t>914 0104 01 3 01 72010 120</t>
  </si>
  <si>
    <t>914 0104 01 3 01 72010 121</t>
  </si>
  <si>
    <t>914 0104 01 3 01 72010 129</t>
  </si>
  <si>
    <t xml:space="preserve">  Закупка товаров, работ и услуг для обеспечения государственных (муниципальных) нужд</t>
  </si>
  <si>
    <t>914 0104 01 3 01 72010 200</t>
  </si>
  <si>
    <t xml:space="preserve">  Иные закупки товаров, работ и услуг для обеспечения государственных (муниципальных) нужд</t>
  </si>
  <si>
    <t>914 0104 01 3 01 72010 240</t>
  </si>
  <si>
    <t xml:space="preserve">  Закупка товаров, работ, услуг в сфере информационно-коммуникационных технологий</t>
  </si>
  <si>
    <t>914 0104 01 3 01 72010 242</t>
  </si>
  <si>
    <t xml:space="preserve">  Прочая закупка товаров, работ и услуг</t>
  </si>
  <si>
    <t>914 0104 01 3 01 72010 244</t>
  </si>
  <si>
    <t xml:space="preserve">  Иные бюджетные ассигнования</t>
  </si>
  <si>
    <t>914 0104 01 3 01 72010 800</t>
  </si>
  <si>
    <t xml:space="preserve">  Уплата налогов, сборов и иных платежей</t>
  </si>
  <si>
    <t>914 0104 01 3 01 72010 850</t>
  </si>
  <si>
    <t xml:space="preserve">  Уплата налога на имущество организаций и земельного налога</t>
  </si>
  <si>
    <t>914 0104 01 3 01 72010 851</t>
  </si>
  <si>
    <t xml:space="preserve">  Уплата иных платежей</t>
  </si>
  <si>
    <t>914 0104 01 3 01 72010 853</t>
  </si>
  <si>
    <t>914 0104 01 5 01 72010 000</t>
  </si>
  <si>
    <t>914 0104 01 5 01 72010 200</t>
  </si>
  <si>
    <t>914 0104 01 5 01 72010 240</t>
  </si>
  <si>
    <t>914 0104 01 5 01 72010 244</t>
  </si>
  <si>
    <t xml:space="preserve">  Обеспечение проведения выборов и референдумов</t>
  </si>
  <si>
    <t>914 0107 00 0 00 00000 000</t>
  </si>
  <si>
    <t xml:space="preserve">  Расходы на проведение выборов депутатов представительного органа муниципального образования в рамках подпрограммы</t>
  </si>
  <si>
    <t>914 0107 01 3 02 70110 000</t>
  </si>
  <si>
    <t>914 0107 01 3 02 70110 800</t>
  </si>
  <si>
    <t xml:space="preserve">  Специальные расходы</t>
  </si>
  <si>
    <t>914 0107 01 3 02 70110 880</t>
  </si>
  <si>
    <t xml:space="preserve">  Расходы на проведение выборов главы муниципального образования</t>
  </si>
  <si>
    <t>914 0107 01 3 02 70120 000</t>
  </si>
  <si>
    <t>914 0107 01 3 02 70120 800</t>
  </si>
  <si>
    <t>914 0107 01 3 02 70120 880</t>
  </si>
  <si>
    <t xml:space="preserve">  Другие общегосударственные вопросы</t>
  </si>
  <si>
    <t>914 0113 00 0 00 00000 000</t>
  </si>
  <si>
    <t xml:space="preserve">  Выполнение других расходных обязательств</t>
  </si>
  <si>
    <t>914 0113 01 3 02 70200 000</t>
  </si>
  <si>
    <t>914 0113 01 3 02 70200 200</t>
  </si>
  <si>
    <t>914 0113 01 3 02 70200 240</t>
  </si>
  <si>
    <t>914 0113 01 3 02 70200 244</t>
  </si>
  <si>
    <t xml:space="preserve">  Межбюджетные трансферты</t>
  </si>
  <si>
    <t>914 0113 01 3 02 70200 500</t>
  </si>
  <si>
    <t>914 0113 01 3 02 70200 540</t>
  </si>
  <si>
    <t>914 0113 01 3 02 70200 800</t>
  </si>
  <si>
    <t>914 0113 01 3 02 70200 850</t>
  </si>
  <si>
    <t>914 0113 01 3 02 70200 853</t>
  </si>
  <si>
    <t xml:space="preserve">  НАЦИОНАЛЬНАЯ ОБОРОНА</t>
  </si>
  <si>
    <t>914 0200 00 0 00 00000 000</t>
  </si>
  <si>
    <t xml:space="preserve">  Мобилизационная и вневойсковая подготовка</t>
  </si>
  <si>
    <t>914 0203 00 0 00 00000 000</t>
  </si>
  <si>
    <t xml:space="preserve">  Осуществление первичного воинского учета на территориях, где отсутствуют военные комиссариаты</t>
  </si>
  <si>
    <t>914 0203 01 3 02 51180 000</t>
  </si>
  <si>
    <t>914 0203 01 3 02 51180 100</t>
  </si>
  <si>
    <t>914 0203 01 3 02 51180 120</t>
  </si>
  <si>
    <t>914 0203 01 3 02 51180 121</t>
  </si>
  <si>
    <t>914 0203 01 3 02 51180 129</t>
  </si>
  <si>
    <t>914 0203 01 3 02 51180 200</t>
  </si>
  <si>
    <t>914 0203 01 3 02 51180 240</t>
  </si>
  <si>
    <t>914 0203 01 3 02 51180 242</t>
  </si>
  <si>
    <t>914 0203 01 3 02 51180 244</t>
  </si>
  <si>
    <t xml:space="preserve">  НАЦИОНАЛЬНАЯ БЕЗОПАСНОСТЬ И ПРАВООХРАНИТЕЛЬНАЯ ДЕЯТЕЛЬНОСТЬ</t>
  </si>
  <si>
    <t>914 0300 00 0 00 00000 000</t>
  </si>
  <si>
    <t xml:space="preserve">  Другие вопросы в области национальной безопасности и правоохранительной деятельности</t>
  </si>
  <si>
    <t>914 0314 00 0 00 00000 000</t>
  </si>
  <si>
    <t xml:space="preserve">  Мероприятия в сфере защиты населения от чрезвычайных ситуаций и пожаров</t>
  </si>
  <si>
    <t>914 0314 01 4 01 71430 000</t>
  </si>
  <si>
    <t>914 0314 01 4 01 71430 200</t>
  </si>
  <si>
    <t>914 0314 01 4 01 71430 240</t>
  </si>
  <si>
    <t>914 0314 01 4 01 71430 244</t>
  </si>
  <si>
    <t>914 0314 01 4 02 71430 000</t>
  </si>
  <si>
    <t>914 0314 01 4 02 71430 200</t>
  </si>
  <si>
    <t>914 0314 01 4 02 71430 240</t>
  </si>
  <si>
    <t>914 0314 01 4 02 71430 244</t>
  </si>
  <si>
    <t xml:space="preserve">  Мероприятия в сфере обеспечения общественного порядка и противодействия преступности</t>
  </si>
  <si>
    <t>914 0314 01 4 03 71380 000</t>
  </si>
  <si>
    <t>914 0314 01 4 03 71380 200</t>
  </si>
  <si>
    <t>914 0314 01 4 03 71380 240</t>
  </si>
  <si>
    <t>914 0314 01 4 03 71380 244</t>
  </si>
  <si>
    <t>914 0314 01 4 04 71380 000</t>
  </si>
  <si>
    <t>914 0314 01 4 04 71380 200</t>
  </si>
  <si>
    <t>914 0314 01 4 04 71380 240</t>
  </si>
  <si>
    <t>914 0314 01 4 04 71380 244</t>
  </si>
  <si>
    <t xml:space="preserve">  НАЦИОНАЛЬНАЯ ЭКОНОМИКА</t>
  </si>
  <si>
    <t>914 0400 00 0 00 00000 000</t>
  </si>
  <si>
    <t xml:space="preserve">  Дорожное хозяйство (дорожные фонды)</t>
  </si>
  <si>
    <t>914 0409 00 0 00 00000 000</t>
  </si>
  <si>
    <t xml:space="preserve">  Мероприятия по развитию сети автомобильных дорог общего пользования</t>
  </si>
  <si>
    <t>914 0409 01 1 09 71290 000</t>
  </si>
  <si>
    <t>914 0409 01 1 09 71290 200</t>
  </si>
  <si>
    <t>914 0409 01 1 09 71290 240</t>
  </si>
  <si>
    <t>914 0409 01 1 09 71290 244</t>
  </si>
  <si>
    <t xml:space="preserve">  Другие вопросы в области национальной экономики</t>
  </si>
  <si>
    <t>914 0412 00 0 00 00000 000</t>
  </si>
  <si>
    <t xml:space="preserve">  Расходы на организацию проведения оплачиваемых общественных работ</t>
  </si>
  <si>
    <t>914 0412 01 1 02 78430 000</t>
  </si>
  <si>
    <t>914 0412 01 1 02 78430 200</t>
  </si>
  <si>
    <t>914 0412 01 1 02 78430 240</t>
  </si>
  <si>
    <t>914 0412 01 1 02 78430 244</t>
  </si>
  <si>
    <t xml:space="preserve">  ЖИЛИЩНО-КОММУНАЛЬНОЕ ХОЗЯЙСТВО</t>
  </si>
  <si>
    <t>914 0500 00 0 00 00000 000</t>
  </si>
  <si>
    <t xml:space="preserve">  Благоустройство</t>
  </si>
  <si>
    <t>914 0503 00 0 00 00000 000</t>
  </si>
  <si>
    <t xml:space="preserve">  Расходы на уличное освещение</t>
  </si>
  <si>
    <t>914 0503 01 1 01 78670 000</t>
  </si>
  <si>
    <t>914 0503 01 1 01 78670 200</t>
  </si>
  <si>
    <t>914 0503 01 1 01 78670 240</t>
  </si>
  <si>
    <t>914 0503 01 1 01 78670 244</t>
  </si>
  <si>
    <t>914 0503 01 1 03 78610 000</t>
  </si>
  <si>
    <t>914 0503 01 1 03 78610 200</t>
  </si>
  <si>
    <t>914 0503 01 1 03 78610 240</t>
  </si>
  <si>
    <t>914 0503 01 1 03 78610 244</t>
  </si>
  <si>
    <t xml:space="preserve">  Расходы по благоустройству территории сельского поселения</t>
  </si>
  <si>
    <t>914 0503 01 1 06 78610 000</t>
  </si>
  <si>
    <t>914 0503 01 1 06 78610 200</t>
  </si>
  <si>
    <t>914 0503 01 1 06 78610 240</t>
  </si>
  <si>
    <t>914 0503 01 1 06 78610 244</t>
  </si>
  <si>
    <t>914 0503 01 1 07 78610 000</t>
  </si>
  <si>
    <t>914 0503 01 1 07 78610 200</t>
  </si>
  <si>
    <t>914 0503 01 1 07 78610 240</t>
  </si>
  <si>
    <t>914 0503 01 1 07 78610 244</t>
  </si>
  <si>
    <t>914 0503 01 1 08 78530 000</t>
  </si>
  <si>
    <t>914 0503 01 1 08 78530 200</t>
  </si>
  <si>
    <t>914 0503 01 1 08 78530 240</t>
  </si>
  <si>
    <t>914 0503 01 1 08 78530 244</t>
  </si>
  <si>
    <t xml:space="preserve">  Расходы по поддержке и развитию ТОС на территории</t>
  </si>
  <si>
    <t>914 0503 01 1 11 78610 000</t>
  </si>
  <si>
    <t>914 0503 01 1 11 78610 200</t>
  </si>
  <si>
    <t>914 0503 01 1 11 78610 240</t>
  </si>
  <si>
    <t>914 0503 01 1 11 78610 244</t>
  </si>
  <si>
    <t>914 0503 01 1 12 78610 000</t>
  </si>
  <si>
    <t>914 0503 01 1 12 78610 200</t>
  </si>
  <si>
    <t>914 0503 01 1 12 78610 240</t>
  </si>
  <si>
    <t>914 0503 01 1 12 78610 244</t>
  </si>
  <si>
    <t>914 0503 01 5 02 78670 000</t>
  </si>
  <si>
    <t>914 0503 01 5 02 78670 200</t>
  </si>
  <si>
    <t>914 0503 01 5 02 78670 240</t>
  </si>
  <si>
    <t>914 0503 01 5 02 78670 244</t>
  </si>
  <si>
    <t xml:space="preserve">  СОЦИАЛЬНАЯ ПОЛИТИКА</t>
  </si>
  <si>
    <t>914 1000 00 0 00 00000 000</t>
  </si>
  <si>
    <t xml:space="preserve">  Пенсионное обеспечение</t>
  </si>
  <si>
    <t>914 1001 00 0 00 00000 000</t>
  </si>
  <si>
    <t xml:space="preserve">  Доплаты к пенсиям муниципальных служащих</t>
  </si>
  <si>
    <t>914 1001 01 3 02 70470 000</t>
  </si>
  <si>
    <t xml:space="preserve">  Социальное обеспечение и иные выплаты населению</t>
  </si>
  <si>
    <t>914 1001 01 3 02 70470 300</t>
  </si>
  <si>
    <t xml:space="preserve">  Публичные нормативные социальные выплаты гражданам</t>
  </si>
  <si>
    <t>914 1001 01 3 02 70470 310</t>
  </si>
  <si>
    <t xml:space="preserve">  Иные пенсии, социальные доплаты к пенсиям</t>
  </si>
  <si>
    <t>914 1001 01 3 02 70470 312</t>
  </si>
  <si>
    <t xml:space="preserve">  Социальное обеспечение населения</t>
  </si>
  <si>
    <t>914 1003 00 0 00 00000 000</t>
  </si>
  <si>
    <t xml:space="preserve">  Мероприятия в области социальной политики</t>
  </si>
  <si>
    <t>914 1003 01 3 02 70490 000</t>
  </si>
  <si>
    <t>914 1003 01 3 02 70490 200</t>
  </si>
  <si>
    <t>914 1003 01 3 02 70490 240</t>
  </si>
  <si>
    <t>914 1003 01 3 02 70490 244</t>
  </si>
  <si>
    <t xml:space="preserve">  Расходы на социальную поддержку членов семей военнослужащих, погибших в период прохождения военной службы в мирное время</t>
  </si>
  <si>
    <t>914 1003 01 3 02 70570 000</t>
  </si>
  <si>
    <t>914 1003 01 3 02 70570 300</t>
  </si>
  <si>
    <t xml:space="preserve">  Иные выплаты населению</t>
  </si>
  <si>
    <t>914 1003 01 3 02 70570 360</t>
  </si>
  <si>
    <t xml:space="preserve">  ОБСЛУЖИВАНИЕ ГОСУДАРСТВЕННОГО (МУНИЦИПАЛЬНОГО) ДОЛГА</t>
  </si>
  <si>
    <t>914 1300 00 0 00 00000 000</t>
  </si>
  <si>
    <t xml:space="preserve">  Обслуживание государственного (муниципального) внутреннего долга</t>
  </si>
  <si>
    <t>914 1301 00 0 00 00000 000</t>
  </si>
  <si>
    <t xml:space="preserve">  Процентные платежи по муниципальному долгу</t>
  </si>
  <si>
    <t>914 1301 01 3 02 27880 000</t>
  </si>
  <si>
    <t xml:space="preserve">  Обслуживание государственного (муниципального) долга</t>
  </si>
  <si>
    <t>914 1301 01 3 02 27880 700</t>
  </si>
  <si>
    <t xml:space="preserve">  Обслуживание муниципального долга</t>
  </si>
  <si>
    <t>914 1301 01 3 02 27880 730</t>
  </si>
  <si>
    <t>970 0000 00 0 00 00000 000</t>
  </si>
  <si>
    <t xml:space="preserve">  КУЛЬТУРА, КИНЕМАТОГРАФИЯ</t>
  </si>
  <si>
    <t>970 0800 00 0 00 00000 000</t>
  </si>
  <si>
    <t xml:space="preserve">  Культура</t>
  </si>
  <si>
    <t>970 0801 00 0 00 00000 000</t>
  </si>
  <si>
    <t xml:space="preserve">  Расходы на обеспечение деятельности (оказание услуг) муниципальных учреждений</t>
  </si>
  <si>
    <t>970 0801 01 2 01 00590 000</t>
  </si>
  <si>
    <t>970 0801 01 2 01 00590 100</t>
  </si>
  <si>
    <t xml:space="preserve">  Расходы на выплаты персоналу казенных учреждений</t>
  </si>
  <si>
    <t>970 0801 01 2 01 00590 110</t>
  </si>
  <si>
    <t xml:space="preserve">  Фонд оплаты труда учреждений</t>
  </si>
  <si>
    <t>970 0801 01 2 01 00590 111</t>
  </si>
  <si>
    <t xml:space="preserve">  Иные выплаты персоналу учреждений, за исключением фонда оплаты труда</t>
  </si>
  <si>
    <t>970 0801 01 2 01 00590 112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</si>
  <si>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</si>
  <si>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970 0801 01 2 01 00590 119</t>
  </si>
  <si>
    <t>970 0801 01 2 01 00590 200</t>
  </si>
  <si>
    <t>970 0801 01 2 01 00590 240</t>
  </si>
  <si>
    <t>970 0801 01 2 01 00590 242</t>
  </si>
  <si>
    <t>970 0801 01 2 01 00590 244</t>
  </si>
  <si>
    <t>970 0801 01 2 01 00590 800</t>
  </si>
  <si>
    <t>970 0801 01 2 01 00590 850</t>
  </si>
  <si>
    <t>970 0801 01 2 01 00590 853</t>
  </si>
  <si>
    <t>970 0801 01 5 01 00590 000</t>
  </si>
  <si>
    <t>970 0801 01 5 01 00590 200</t>
  </si>
  <si>
    <t>970 0801 01 5 01 00590 240</t>
  </si>
  <si>
    <t>970 0801 01 5 01 00590 244</t>
  </si>
  <si>
    <t>Результат исполнения бюджета (дефицит / профицит)</t>
  </si>
  <si>
    <t xml:space="preserve">  Расходы на обеспечение деятельности главы сельского поселения в рамках основного мероприятия "Финансовое обеспечение деятельности органов местного самоуправления Песковского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Песковского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</si>
  <si>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Расходы на благоустройство территории сельского поселения в рамках основного мероприятия "Организация благоустройства территории" подпрограммы "Благоустройство территории Песковского сельского поселения" муниципальной программы "Социально-экономическое развитие Песковского сельского поселения"</t>
  </si>
  <si>
    <t xml:space="preserve">  Муниципальное казенное учреждение культуры «Песковское КДО»</t>
  </si>
  <si>
    <t>И.В.Кулешов</t>
  </si>
  <si>
    <t>3</t>
  </si>
  <si>
    <t>Приложение № 2</t>
  </si>
  <si>
    <t>к постановлению администрации</t>
  </si>
  <si>
    <t>Песковского сельского поселения</t>
  </si>
  <si>
    <t>Павловского муниципального района</t>
  </si>
  <si>
    <t>Расходы бюджета Песковского сельского поселения</t>
  </si>
  <si>
    <t>(рублей)</t>
  </si>
  <si>
    <t>Глава Песковского сельского поселения</t>
  </si>
  <si>
    <t>на  01.07.2020 года</t>
  </si>
  <si>
    <t>914 0503 01 1 01 S8670 244</t>
  </si>
  <si>
    <t>Мероприятия, направленные на расходы по уличному освещению (софинансирование) (Закупка товаров, работ и услуг для муниципальных нужд)</t>
  </si>
  <si>
    <t>914 0503 01 1 01 S8670 240</t>
  </si>
  <si>
    <t>914 0503 01 1 01 S8670 200</t>
  </si>
  <si>
    <t>914 0503 01 1 01 S8670 000</t>
  </si>
  <si>
    <t>от "20"  июля  2020 года  № 23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</si>
</sst>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</cellStyleXfs>
  <cellXfs count="4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0" fontId="1" fillId="0" borderId="8" xfId="64" applyNumberFormat="1" applyProtection="1">
      <alignment wrapText="1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2" fillId="0" borderId="1" xfId="2" applyNumberFormat="1" applyProtection="1">
      <alignment horizontal="center"/>
    </xf>
    <xf numFmtId="49" fontId="7" fillId="0" borderId="17" xfId="38" applyNumberFormat="1" applyFont="1" applyProtection="1">
      <alignment horizontal="center"/>
    </xf>
    <xf numFmtId="49" fontId="7" fillId="0" borderId="20" xfId="42" applyNumberFormat="1" applyFont="1" applyProtection="1">
      <alignment horizontal="center"/>
    </xf>
    <xf numFmtId="0" fontId="7" fillId="0" borderId="15" xfId="36" applyNumberFormat="1" applyFont="1" applyAlignment="1" applyProtection="1">
      <alignment horizontal="left" vertical="top" wrapText="1"/>
    </xf>
    <xf numFmtId="0" fontId="7" fillId="0" borderId="18" xfId="40" applyNumberFormat="1" applyFont="1" applyAlignment="1" applyProtection="1">
      <alignment horizontal="left" vertical="top" wrapText="1"/>
    </xf>
    <xf numFmtId="49" fontId="7" fillId="0" borderId="23" xfId="61" applyNumberFormat="1" applyFont="1" applyProtection="1">
      <alignment horizontal="center" wrapText="1"/>
    </xf>
    <xf numFmtId="49" fontId="7" fillId="0" borderId="29" xfId="67" applyNumberFormat="1" applyFont="1" applyProtection="1">
      <alignment horizontal="center"/>
    </xf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0" fontId="2" fillId="0" borderId="1" xfId="2" applyNumberFormat="1" applyAlignment="1" applyProtection="1"/>
    <xf numFmtId="0" fontId="2" fillId="0" borderId="1" xfId="2" applyAlignment="1"/>
    <xf numFmtId="4" fontId="1" fillId="0" borderId="17" xfId="39" applyNumberFormat="1" applyFont="1" applyProtection="1">
      <alignment horizontal="right" shrinkToFit="1"/>
    </xf>
    <xf numFmtId="165" fontId="1" fillId="0" borderId="20" xfId="57" applyNumberFormat="1" applyFont="1" applyProtection="1">
      <alignment horizontal="right" shrinkToFit="1"/>
    </xf>
    <xf numFmtId="4" fontId="1" fillId="0" borderId="23" xfId="62" applyNumberFormat="1" applyFont="1" applyProtection="1">
      <alignment horizontal="right" wrapText="1"/>
    </xf>
    <xf numFmtId="4" fontId="1" fillId="0" borderId="29" xfId="68" applyNumberFormat="1" applyFont="1" applyProtection="1">
      <alignment horizontal="right" shrinkToFit="1"/>
    </xf>
    <xf numFmtId="0" fontId="13" fillId="0" borderId="2" xfId="28" applyNumberFormat="1" applyFont="1" applyProtection="1">
      <alignment horizontal="center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left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2" fillId="0" borderId="1" xfId="2" applyNumberFormat="1" applyAlignment="1" applyProtection="1">
      <alignment horizontal="center"/>
    </xf>
    <xf numFmtId="0" fontId="14" fillId="0" borderId="0" xfId="0" applyFont="1" applyFill="1" applyAlignment="1" applyProtection="1">
      <alignment horizontal="left"/>
      <protection locked="0"/>
    </xf>
  </cellXfs>
  <cellStyles count="142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0"/>
  <sheetViews>
    <sheetView tabSelected="1" topLeftCell="A58" zoomScaleNormal="100" zoomScaleSheetLayoutView="100" workbookViewId="0">
      <selection activeCell="A8" sqref="A8:C8"/>
    </sheetView>
  </sheetViews>
  <sheetFormatPr defaultRowHeight="15"/>
  <cols>
    <col min="1" max="1" width="55" style="1" customWidth="1"/>
    <col min="2" max="2" width="24" style="1" customWidth="1"/>
    <col min="3" max="3" width="18.28515625" style="1" customWidth="1"/>
    <col min="4" max="4" width="14" style="1" customWidth="1"/>
    <col min="5" max="5" width="9.140625" style="1" hidden="1"/>
    <col min="6" max="16384" width="9.140625" style="1"/>
  </cols>
  <sheetData>
    <row r="1" spans="1:5">
      <c r="C1" s="33" t="s">
        <v>234</v>
      </c>
      <c r="D1" s="33"/>
    </row>
    <row r="2" spans="1:5" ht="14.1" customHeight="1">
      <c r="A2" s="24"/>
      <c r="B2" s="25"/>
      <c r="C2" s="33" t="s">
        <v>235</v>
      </c>
      <c r="D2" s="33"/>
      <c r="E2" s="2"/>
    </row>
    <row r="3" spans="1:5" ht="14.1" customHeight="1">
      <c r="A3" s="24"/>
      <c r="B3" s="25"/>
      <c r="C3" s="33" t="s">
        <v>236</v>
      </c>
      <c r="D3" s="33"/>
      <c r="E3" s="15"/>
    </row>
    <row r="4" spans="1:5" ht="14.1" customHeight="1">
      <c r="A4" s="24"/>
      <c r="B4" s="25"/>
      <c r="C4" s="33" t="s">
        <v>237</v>
      </c>
      <c r="D4" s="33"/>
      <c r="E4" s="15"/>
    </row>
    <row r="5" spans="1:5" ht="14.1" customHeight="1">
      <c r="A5" s="24"/>
      <c r="B5" s="25"/>
      <c r="C5" s="39" t="s">
        <v>247</v>
      </c>
      <c r="D5" s="39"/>
      <c r="E5" s="15"/>
    </row>
    <row r="6" spans="1:5" ht="9" customHeight="1">
      <c r="A6" s="24"/>
      <c r="B6" s="25"/>
      <c r="C6" s="25"/>
      <c r="D6" s="25"/>
      <c r="E6" s="15"/>
    </row>
    <row r="7" spans="1:5" ht="14.1" customHeight="1">
      <c r="A7" s="38" t="s">
        <v>238</v>
      </c>
      <c r="B7" s="38"/>
      <c r="C7" s="38"/>
      <c r="D7" s="25"/>
      <c r="E7" s="15"/>
    </row>
    <row r="8" spans="1:5" ht="14.1" customHeight="1">
      <c r="A8" s="38" t="s">
        <v>237</v>
      </c>
      <c r="B8" s="38"/>
      <c r="C8" s="38"/>
      <c r="D8" s="25"/>
      <c r="E8" s="15"/>
    </row>
    <row r="9" spans="1:5" ht="14.1" customHeight="1">
      <c r="A9" s="38" t="s">
        <v>241</v>
      </c>
      <c r="B9" s="38"/>
      <c r="C9" s="38"/>
      <c r="D9" s="25"/>
      <c r="E9" s="15"/>
    </row>
    <row r="10" spans="1:5" ht="14.1" customHeight="1">
      <c r="A10" s="4"/>
      <c r="B10" s="4"/>
      <c r="C10" s="4"/>
      <c r="D10" s="30" t="s">
        <v>239</v>
      </c>
      <c r="E10" s="2"/>
    </row>
    <row r="11" spans="1:5" ht="12" customHeight="1">
      <c r="A11" s="34" t="s">
        <v>0</v>
      </c>
      <c r="B11" s="34" t="s">
        <v>8</v>
      </c>
      <c r="C11" s="36" t="s">
        <v>1</v>
      </c>
      <c r="D11" s="36" t="s">
        <v>2</v>
      </c>
      <c r="E11" s="6"/>
    </row>
    <row r="12" spans="1:5" ht="12" customHeight="1">
      <c r="A12" s="35"/>
      <c r="B12" s="35"/>
      <c r="C12" s="37"/>
      <c r="D12" s="37"/>
      <c r="E12" s="6"/>
    </row>
    <row r="13" spans="1:5" ht="12" customHeight="1">
      <c r="A13" s="5">
        <v>1</v>
      </c>
      <c r="B13" s="7">
        <v>2</v>
      </c>
      <c r="C13" s="8" t="s">
        <v>233</v>
      </c>
      <c r="D13" s="8" t="s">
        <v>3</v>
      </c>
      <c r="E13" s="9"/>
    </row>
    <row r="14" spans="1:5" ht="16.5" customHeight="1">
      <c r="A14" s="18" t="s">
        <v>9</v>
      </c>
      <c r="B14" s="16" t="s">
        <v>4</v>
      </c>
      <c r="C14" s="26">
        <f>C16+C156</f>
        <v>6327506</v>
      </c>
      <c r="D14" s="26">
        <f>D16+D156</f>
        <v>3278172.2800000003</v>
      </c>
      <c r="E14" s="10"/>
    </row>
    <row r="15" spans="1:5" ht="12" customHeight="1">
      <c r="A15" s="19" t="s">
        <v>5</v>
      </c>
      <c r="B15" s="17"/>
      <c r="C15" s="27"/>
      <c r="D15" s="27"/>
      <c r="E15" s="10"/>
    </row>
    <row r="16" spans="1:5">
      <c r="A16" s="22" t="s">
        <v>6</v>
      </c>
      <c r="B16" s="20" t="s">
        <v>10</v>
      </c>
      <c r="C16" s="28">
        <f>C17+C59+C70+C88+C99+C137+C151</f>
        <v>3842806</v>
      </c>
      <c r="D16" s="28">
        <f>D17+D59+D70+D88+D99+D137+D151</f>
        <v>2094428.77</v>
      </c>
      <c r="E16" s="11"/>
    </row>
    <row r="17" spans="1:5">
      <c r="A17" s="22" t="s">
        <v>11</v>
      </c>
      <c r="B17" s="20" t="s">
        <v>12</v>
      </c>
      <c r="C17" s="28">
        <f>C18+C24+C42+C49</f>
        <v>2452388.2799999998</v>
      </c>
      <c r="D17" s="28">
        <f>D18+D24+D42+D49</f>
        <v>1156172.1400000001</v>
      </c>
      <c r="E17" s="11"/>
    </row>
    <row r="18" spans="1:5" ht="24">
      <c r="A18" s="22" t="s">
        <v>13</v>
      </c>
      <c r="B18" s="20" t="s">
        <v>14</v>
      </c>
      <c r="C18" s="28">
        <f t="shared" ref="C18:D20" si="0">C19</f>
        <v>645300</v>
      </c>
      <c r="D18" s="28">
        <f t="shared" si="0"/>
        <v>290545.59999999998</v>
      </c>
      <c r="E18" s="11"/>
    </row>
    <row r="19" spans="1:5" ht="123" customHeight="1">
      <c r="A19" s="22" t="s">
        <v>229</v>
      </c>
      <c r="B19" s="20" t="s">
        <v>15</v>
      </c>
      <c r="C19" s="28">
        <f t="shared" si="0"/>
        <v>645300</v>
      </c>
      <c r="D19" s="28">
        <f t="shared" si="0"/>
        <v>290545.59999999998</v>
      </c>
      <c r="E19" s="11"/>
    </row>
    <row r="20" spans="1:5" ht="45.75" customHeight="1">
      <c r="A20" s="22" t="s">
        <v>16</v>
      </c>
      <c r="B20" s="20" t="s">
        <v>17</v>
      </c>
      <c r="C20" s="28">
        <f t="shared" si="0"/>
        <v>645300</v>
      </c>
      <c r="D20" s="28">
        <f t="shared" si="0"/>
        <v>290545.59999999998</v>
      </c>
      <c r="E20" s="11"/>
    </row>
    <row r="21" spans="1:5" ht="21.75" customHeight="1">
      <c r="A21" s="22" t="s">
        <v>18</v>
      </c>
      <c r="B21" s="20" t="s">
        <v>19</v>
      </c>
      <c r="C21" s="28">
        <f>C22+C23</f>
        <v>645300</v>
      </c>
      <c r="D21" s="28">
        <f>D22+D23</f>
        <v>290545.59999999998</v>
      </c>
      <c r="E21" s="11"/>
    </row>
    <row r="22" spans="1:5" ht="16.5" customHeight="1">
      <c r="A22" s="22" t="s">
        <v>20</v>
      </c>
      <c r="B22" s="20" t="s">
        <v>21</v>
      </c>
      <c r="C22" s="28">
        <v>495600</v>
      </c>
      <c r="D22" s="28">
        <v>232169.24</v>
      </c>
      <c r="E22" s="11"/>
    </row>
    <row r="23" spans="1:5" ht="34.5" customHeight="1">
      <c r="A23" s="22" t="s">
        <v>22</v>
      </c>
      <c r="B23" s="20" t="s">
        <v>23</v>
      </c>
      <c r="C23" s="28">
        <v>149700</v>
      </c>
      <c r="D23" s="28">
        <v>58376.36</v>
      </c>
      <c r="E23" s="11"/>
    </row>
    <row r="24" spans="1:5" ht="34.5" customHeight="1">
      <c r="A24" s="22" t="s">
        <v>24</v>
      </c>
      <c r="B24" s="20" t="s">
        <v>25</v>
      </c>
      <c r="C24" s="28">
        <f>C25+C38</f>
        <v>1637100</v>
      </c>
      <c r="D24" s="28">
        <f>D25+D38</f>
        <v>846325.54</v>
      </c>
      <c r="E24" s="11"/>
    </row>
    <row r="25" spans="1:5" ht="22.5" customHeight="1">
      <c r="A25" s="22" t="s">
        <v>26</v>
      </c>
      <c r="B25" s="20" t="s">
        <v>27</v>
      </c>
      <c r="C25" s="28">
        <f>C26+C30+C34</f>
        <v>1636100</v>
      </c>
      <c r="D25" s="28">
        <f>D26+D30+D34</f>
        <v>846325.54</v>
      </c>
      <c r="E25" s="11"/>
    </row>
    <row r="26" spans="1:5" ht="47.25" customHeight="1">
      <c r="A26" s="22" t="s">
        <v>16</v>
      </c>
      <c r="B26" s="20" t="s">
        <v>28</v>
      </c>
      <c r="C26" s="28">
        <f>C27</f>
        <v>677300</v>
      </c>
      <c r="D26" s="28">
        <f>D27</f>
        <v>473997.54</v>
      </c>
      <c r="E26" s="11"/>
    </row>
    <row r="27" spans="1:5" ht="24" customHeight="1">
      <c r="A27" s="22" t="s">
        <v>18</v>
      </c>
      <c r="B27" s="20" t="s">
        <v>29</v>
      </c>
      <c r="C27" s="28">
        <f>C28+C29</f>
        <v>677300</v>
      </c>
      <c r="D27" s="28">
        <f>D28+D29</f>
        <v>473997.54</v>
      </c>
      <c r="E27" s="11"/>
    </row>
    <row r="28" spans="1:5" ht="16.5" customHeight="1">
      <c r="A28" s="22" t="s">
        <v>20</v>
      </c>
      <c r="B28" s="20" t="s">
        <v>30</v>
      </c>
      <c r="C28" s="28">
        <v>520300</v>
      </c>
      <c r="D28" s="28">
        <v>380578.85</v>
      </c>
      <c r="E28" s="11"/>
    </row>
    <row r="29" spans="1:5" ht="24" customHeight="1">
      <c r="A29" s="22" t="s">
        <v>22</v>
      </c>
      <c r="B29" s="20" t="s">
        <v>31</v>
      </c>
      <c r="C29" s="28">
        <v>157000</v>
      </c>
      <c r="D29" s="28">
        <v>93418.69</v>
      </c>
      <c r="E29" s="11"/>
    </row>
    <row r="30" spans="1:5" ht="24">
      <c r="A30" s="22" t="s">
        <v>32</v>
      </c>
      <c r="B30" s="20" t="s">
        <v>33</v>
      </c>
      <c r="C30" s="28">
        <f>C31</f>
        <v>876800</v>
      </c>
      <c r="D30" s="28">
        <f>D31</f>
        <v>291922</v>
      </c>
      <c r="E30" s="11"/>
    </row>
    <row r="31" spans="1:5" ht="24">
      <c r="A31" s="22" t="s">
        <v>34</v>
      </c>
      <c r="B31" s="20" t="s">
        <v>35</v>
      </c>
      <c r="C31" s="28">
        <f>C32+C33</f>
        <v>876800</v>
      </c>
      <c r="D31" s="28">
        <f>D32+D33</f>
        <v>291922</v>
      </c>
      <c r="E31" s="11"/>
    </row>
    <row r="32" spans="1:5" ht="24">
      <c r="A32" s="22" t="s">
        <v>36</v>
      </c>
      <c r="B32" s="20" t="s">
        <v>37</v>
      </c>
      <c r="C32" s="28">
        <v>208000</v>
      </c>
      <c r="D32" s="28">
        <v>51660.46</v>
      </c>
      <c r="E32" s="11"/>
    </row>
    <row r="33" spans="1:5">
      <c r="A33" s="22" t="s">
        <v>38</v>
      </c>
      <c r="B33" s="20" t="s">
        <v>39</v>
      </c>
      <c r="C33" s="28">
        <v>668800</v>
      </c>
      <c r="D33" s="28">
        <v>240261.54</v>
      </c>
      <c r="E33" s="11"/>
    </row>
    <row r="34" spans="1:5">
      <c r="A34" s="22" t="s">
        <v>40</v>
      </c>
      <c r="B34" s="20" t="s">
        <v>41</v>
      </c>
      <c r="C34" s="28">
        <f>C35</f>
        <v>82000</v>
      </c>
      <c r="D34" s="28">
        <f>D35</f>
        <v>80406</v>
      </c>
      <c r="E34" s="11"/>
    </row>
    <row r="35" spans="1:5">
      <c r="A35" s="22" t="s">
        <v>42</v>
      </c>
      <c r="B35" s="20" t="s">
        <v>43</v>
      </c>
      <c r="C35" s="28">
        <f>C36+C37</f>
        <v>82000</v>
      </c>
      <c r="D35" s="28">
        <f>D36+D37</f>
        <v>80406</v>
      </c>
      <c r="E35" s="11"/>
    </row>
    <row r="36" spans="1:5" ht="16.5" customHeight="1">
      <c r="A36" s="22" t="s">
        <v>44</v>
      </c>
      <c r="B36" s="20" t="s">
        <v>45</v>
      </c>
      <c r="C36" s="28">
        <v>81000</v>
      </c>
      <c r="D36" s="28">
        <v>80406</v>
      </c>
      <c r="E36" s="11"/>
    </row>
    <row r="37" spans="1:5">
      <c r="A37" s="22" t="s">
        <v>46</v>
      </c>
      <c r="B37" s="20" t="s">
        <v>47</v>
      </c>
      <c r="C37" s="28">
        <v>1000</v>
      </c>
      <c r="D37" s="28">
        <v>0</v>
      </c>
      <c r="E37" s="11"/>
    </row>
    <row r="38" spans="1:5" ht="16.5" customHeight="1">
      <c r="A38" s="22" t="s">
        <v>26</v>
      </c>
      <c r="B38" s="20" t="s">
        <v>48</v>
      </c>
      <c r="C38" s="28">
        <f t="shared" ref="C38:D40" si="1">C39</f>
        <v>1000</v>
      </c>
      <c r="D38" s="28">
        <f t="shared" si="1"/>
        <v>0</v>
      </c>
      <c r="E38" s="11"/>
    </row>
    <row r="39" spans="1:5" ht="24">
      <c r="A39" s="22" t="s">
        <v>32</v>
      </c>
      <c r="B39" s="20" t="s">
        <v>49</v>
      </c>
      <c r="C39" s="28">
        <f t="shared" si="1"/>
        <v>1000</v>
      </c>
      <c r="D39" s="28">
        <f t="shared" si="1"/>
        <v>0</v>
      </c>
      <c r="E39" s="11"/>
    </row>
    <row r="40" spans="1:5" ht="24">
      <c r="A40" s="22" t="s">
        <v>34</v>
      </c>
      <c r="B40" s="20" t="s">
        <v>50</v>
      </c>
      <c r="C40" s="28">
        <f t="shared" si="1"/>
        <v>1000</v>
      </c>
      <c r="D40" s="28">
        <f t="shared" si="1"/>
        <v>0</v>
      </c>
      <c r="E40" s="11"/>
    </row>
    <row r="41" spans="1:5">
      <c r="A41" s="22" t="s">
        <v>38</v>
      </c>
      <c r="B41" s="20" t="s">
        <v>51</v>
      </c>
      <c r="C41" s="28">
        <v>1000</v>
      </c>
      <c r="D41" s="28">
        <v>0</v>
      </c>
      <c r="E41" s="11"/>
    </row>
    <row r="42" spans="1:5">
      <c r="A42" s="22" t="s">
        <v>52</v>
      </c>
      <c r="B42" s="20" t="s">
        <v>53</v>
      </c>
      <c r="C42" s="28">
        <f>C43+C46</f>
        <v>100000</v>
      </c>
      <c r="D42" s="28">
        <f>D43+D46</f>
        <v>0</v>
      </c>
      <c r="E42" s="11"/>
    </row>
    <row r="43" spans="1:5" ht="23.25" customHeight="1">
      <c r="A43" s="22" t="s">
        <v>54</v>
      </c>
      <c r="B43" s="20" t="s">
        <v>55</v>
      </c>
      <c r="C43" s="28">
        <f>C44</f>
        <v>55000</v>
      </c>
      <c r="D43" s="28">
        <f>D44</f>
        <v>0</v>
      </c>
      <c r="E43" s="11"/>
    </row>
    <row r="44" spans="1:5">
      <c r="A44" s="22" t="s">
        <v>40</v>
      </c>
      <c r="B44" s="20" t="s">
        <v>56</v>
      </c>
      <c r="C44" s="28">
        <f>C45</f>
        <v>55000</v>
      </c>
      <c r="D44" s="28">
        <f>D45</f>
        <v>0</v>
      </c>
      <c r="E44" s="11"/>
    </row>
    <row r="45" spans="1:5">
      <c r="A45" s="22" t="s">
        <v>57</v>
      </c>
      <c r="B45" s="20" t="s">
        <v>58</v>
      </c>
      <c r="C45" s="28">
        <v>55000</v>
      </c>
      <c r="D45" s="28">
        <v>0</v>
      </c>
      <c r="E45" s="11"/>
    </row>
    <row r="46" spans="1:5" ht="21.75" customHeight="1">
      <c r="A46" s="22" t="s">
        <v>59</v>
      </c>
      <c r="B46" s="20" t="s">
        <v>60</v>
      </c>
      <c r="C46" s="28">
        <f>C47</f>
        <v>45000</v>
      </c>
      <c r="D46" s="28">
        <f>D47</f>
        <v>0</v>
      </c>
      <c r="E46" s="11"/>
    </row>
    <row r="47" spans="1:5">
      <c r="A47" s="22" t="s">
        <v>40</v>
      </c>
      <c r="B47" s="20" t="s">
        <v>61</v>
      </c>
      <c r="C47" s="28">
        <f>C48</f>
        <v>45000</v>
      </c>
      <c r="D47" s="28">
        <f>D48</f>
        <v>0</v>
      </c>
      <c r="E47" s="11"/>
    </row>
    <row r="48" spans="1:5">
      <c r="A48" s="22" t="s">
        <v>57</v>
      </c>
      <c r="B48" s="20" t="s">
        <v>62</v>
      </c>
      <c r="C48" s="28">
        <v>45000</v>
      </c>
      <c r="D48" s="28">
        <v>0</v>
      </c>
      <c r="E48" s="11"/>
    </row>
    <row r="49" spans="1:5">
      <c r="A49" s="22" t="s">
        <v>63</v>
      </c>
      <c r="B49" s="20" t="s">
        <v>64</v>
      </c>
      <c r="C49" s="28">
        <f>C50</f>
        <v>69988.28</v>
      </c>
      <c r="D49" s="28">
        <f>D50</f>
        <v>19301</v>
      </c>
      <c r="E49" s="11"/>
    </row>
    <row r="50" spans="1:5">
      <c r="A50" s="22" t="s">
        <v>65</v>
      </c>
      <c r="B50" s="20" t="s">
        <v>66</v>
      </c>
      <c r="C50" s="28">
        <f>C51+C54+C56</f>
        <v>69988.28</v>
      </c>
      <c r="D50" s="28">
        <f>D51+D54+D56</f>
        <v>19301</v>
      </c>
      <c r="E50" s="11"/>
    </row>
    <row r="51" spans="1:5" ht="24">
      <c r="A51" s="22" t="s">
        <v>32</v>
      </c>
      <c r="B51" s="20" t="s">
        <v>67</v>
      </c>
      <c r="C51" s="28">
        <f>C52</f>
        <v>36500</v>
      </c>
      <c r="D51" s="28">
        <f>D52</f>
        <v>19301</v>
      </c>
      <c r="E51" s="11"/>
    </row>
    <row r="52" spans="1:5" ht="24">
      <c r="A52" s="22" t="s">
        <v>34</v>
      </c>
      <c r="B52" s="20" t="s">
        <v>68</v>
      </c>
      <c r="C52" s="28">
        <f>C53</f>
        <v>36500</v>
      </c>
      <c r="D52" s="28">
        <f>D53</f>
        <v>19301</v>
      </c>
      <c r="E52" s="11"/>
    </row>
    <row r="53" spans="1:5">
      <c r="A53" s="22" t="s">
        <v>38</v>
      </c>
      <c r="B53" s="20" t="s">
        <v>69</v>
      </c>
      <c r="C53" s="28">
        <v>36500</v>
      </c>
      <c r="D53" s="28">
        <v>19301</v>
      </c>
      <c r="E53" s="11"/>
    </row>
    <row r="54" spans="1:5">
      <c r="A54" s="22" t="s">
        <v>70</v>
      </c>
      <c r="B54" s="20" t="s">
        <v>71</v>
      </c>
      <c r="C54" s="28">
        <f>C55</f>
        <v>32188.28</v>
      </c>
      <c r="D54" s="28">
        <f>D55</f>
        <v>0</v>
      </c>
      <c r="E54" s="11"/>
    </row>
    <row r="55" spans="1:5">
      <c r="A55" s="22" t="s">
        <v>7</v>
      </c>
      <c r="B55" s="20" t="s">
        <v>72</v>
      </c>
      <c r="C55" s="28">
        <v>32188.28</v>
      </c>
      <c r="D55" s="28">
        <v>0</v>
      </c>
      <c r="E55" s="11"/>
    </row>
    <row r="56" spans="1:5">
      <c r="A56" s="22" t="s">
        <v>40</v>
      </c>
      <c r="B56" s="20" t="s">
        <v>73</v>
      </c>
      <c r="C56" s="28">
        <f>C57</f>
        <v>1300</v>
      </c>
      <c r="D56" s="28">
        <f>D57</f>
        <v>0</v>
      </c>
      <c r="E56" s="11"/>
    </row>
    <row r="57" spans="1:5">
      <c r="A57" s="22" t="s">
        <v>42</v>
      </c>
      <c r="B57" s="20" t="s">
        <v>74</v>
      </c>
      <c r="C57" s="28">
        <f>C58</f>
        <v>1300</v>
      </c>
      <c r="D57" s="28">
        <f>D58</f>
        <v>0</v>
      </c>
      <c r="E57" s="11"/>
    </row>
    <row r="58" spans="1:5">
      <c r="A58" s="22" t="s">
        <v>46</v>
      </c>
      <c r="B58" s="20" t="s">
        <v>75</v>
      </c>
      <c r="C58" s="28">
        <v>1300</v>
      </c>
      <c r="D58" s="28">
        <v>0</v>
      </c>
      <c r="E58" s="11"/>
    </row>
    <row r="59" spans="1:5">
      <c r="A59" s="22" t="s">
        <v>76</v>
      </c>
      <c r="B59" s="20" t="s">
        <v>77</v>
      </c>
      <c r="C59" s="28">
        <f>C60</f>
        <v>80800</v>
      </c>
      <c r="D59" s="28">
        <f>D60</f>
        <v>39604.15</v>
      </c>
      <c r="E59" s="11"/>
    </row>
    <row r="60" spans="1:5">
      <c r="A60" s="22" t="s">
        <v>78</v>
      </c>
      <c r="B60" s="20" t="s">
        <v>79</v>
      </c>
      <c r="C60" s="28">
        <f>C61</f>
        <v>80800</v>
      </c>
      <c r="D60" s="28">
        <f>D61</f>
        <v>39604.15</v>
      </c>
      <c r="E60" s="11"/>
    </row>
    <row r="61" spans="1:5" ht="24">
      <c r="A61" s="22" t="s">
        <v>80</v>
      </c>
      <c r="B61" s="20" t="s">
        <v>81</v>
      </c>
      <c r="C61" s="28">
        <f>C62+C66</f>
        <v>80800</v>
      </c>
      <c r="D61" s="28">
        <f>D62+D66</f>
        <v>39604.15</v>
      </c>
      <c r="E61" s="11"/>
    </row>
    <row r="62" spans="1:5" ht="46.5" customHeight="1">
      <c r="A62" s="22" t="s">
        <v>16</v>
      </c>
      <c r="B62" s="20" t="s">
        <v>82</v>
      </c>
      <c r="C62" s="28">
        <f>C63</f>
        <v>75900</v>
      </c>
      <c r="D62" s="28">
        <f>D63</f>
        <v>37950</v>
      </c>
      <c r="E62" s="11"/>
    </row>
    <row r="63" spans="1:5" ht="27" customHeight="1">
      <c r="A63" s="22" t="s">
        <v>18</v>
      </c>
      <c r="B63" s="20" t="s">
        <v>83</v>
      </c>
      <c r="C63" s="28">
        <f>C64+C65</f>
        <v>75900</v>
      </c>
      <c r="D63" s="28">
        <f>D64+D65</f>
        <v>37950</v>
      </c>
      <c r="E63" s="11"/>
    </row>
    <row r="64" spans="1:5" ht="16.5" customHeight="1">
      <c r="A64" s="22" t="s">
        <v>20</v>
      </c>
      <c r="B64" s="20" t="s">
        <v>84</v>
      </c>
      <c r="C64" s="28">
        <v>58300</v>
      </c>
      <c r="D64" s="28">
        <v>29147.46</v>
      </c>
      <c r="E64" s="11"/>
    </row>
    <row r="65" spans="1:5" ht="24.75" customHeight="1">
      <c r="A65" s="22" t="s">
        <v>22</v>
      </c>
      <c r="B65" s="20" t="s">
        <v>85</v>
      </c>
      <c r="C65" s="28">
        <v>17600</v>
      </c>
      <c r="D65" s="28">
        <v>8802.5400000000009</v>
      </c>
      <c r="E65" s="11"/>
    </row>
    <row r="66" spans="1:5" ht="24">
      <c r="A66" s="22" t="s">
        <v>32</v>
      </c>
      <c r="B66" s="20" t="s">
        <v>86</v>
      </c>
      <c r="C66" s="28">
        <f>C67</f>
        <v>4900</v>
      </c>
      <c r="D66" s="28">
        <f>D67</f>
        <v>1654.15</v>
      </c>
      <c r="E66" s="11"/>
    </row>
    <row r="67" spans="1:5" ht="24">
      <c r="A67" s="22" t="s">
        <v>34</v>
      </c>
      <c r="B67" s="20" t="s">
        <v>87</v>
      </c>
      <c r="C67" s="28">
        <f>C68+C69</f>
        <v>4900</v>
      </c>
      <c r="D67" s="28">
        <f>D68+D69</f>
        <v>1654.15</v>
      </c>
      <c r="E67" s="11"/>
    </row>
    <row r="68" spans="1:5" ht="24">
      <c r="A68" s="22" t="s">
        <v>36</v>
      </c>
      <c r="B68" s="20" t="s">
        <v>88</v>
      </c>
      <c r="C68" s="28">
        <v>3200</v>
      </c>
      <c r="D68" s="28">
        <v>1654.15</v>
      </c>
      <c r="E68" s="11"/>
    </row>
    <row r="69" spans="1:5">
      <c r="A69" s="22" t="s">
        <v>38</v>
      </c>
      <c r="B69" s="20" t="s">
        <v>89</v>
      </c>
      <c r="C69" s="28">
        <v>1700</v>
      </c>
      <c r="D69" s="28">
        <v>0</v>
      </c>
      <c r="E69" s="11"/>
    </row>
    <row r="70" spans="1:5" ht="23.25" customHeight="1">
      <c r="A70" s="22" t="s">
        <v>90</v>
      </c>
      <c r="B70" s="20" t="s">
        <v>91</v>
      </c>
      <c r="C70" s="28">
        <f>C71</f>
        <v>11000</v>
      </c>
      <c r="D70" s="28">
        <f>D71</f>
        <v>4536</v>
      </c>
      <c r="E70" s="11"/>
    </row>
    <row r="71" spans="1:5" ht="24">
      <c r="A71" s="22" t="s">
        <v>92</v>
      </c>
      <c r="B71" s="20" t="s">
        <v>93</v>
      </c>
      <c r="C71" s="28">
        <f>C72+C76+C80+C84</f>
        <v>11000</v>
      </c>
      <c r="D71" s="28">
        <f>D72+D76+D80+D84</f>
        <v>4536</v>
      </c>
      <c r="E71" s="11"/>
    </row>
    <row r="72" spans="1:5" ht="15.75" customHeight="1">
      <c r="A72" s="22" t="s">
        <v>94</v>
      </c>
      <c r="B72" s="20" t="s">
        <v>95</v>
      </c>
      <c r="C72" s="28">
        <f t="shared" ref="C72:D74" si="2">C73</f>
        <v>10000</v>
      </c>
      <c r="D72" s="28">
        <f t="shared" si="2"/>
        <v>4536</v>
      </c>
      <c r="E72" s="11"/>
    </row>
    <row r="73" spans="1:5" ht="24">
      <c r="A73" s="22" t="s">
        <v>32</v>
      </c>
      <c r="B73" s="20" t="s">
        <v>96</v>
      </c>
      <c r="C73" s="28">
        <f t="shared" si="2"/>
        <v>10000</v>
      </c>
      <c r="D73" s="28">
        <f t="shared" si="2"/>
        <v>4536</v>
      </c>
      <c r="E73" s="11"/>
    </row>
    <row r="74" spans="1:5" ht="24">
      <c r="A74" s="22" t="s">
        <v>34</v>
      </c>
      <c r="B74" s="20" t="s">
        <v>97</v>
      </c>
      <c r="C74" s="28">
        <f t="shared" si="2"/>
        <v>10000</v>
      </c>
      <c r="D74" s="28">
        <f t="shared" si="2"/>
        <v>4536</v>
      </c>
      <c r="E74" s="11"/>
    </row>
    <row r="75" spans="1:5">
      <c r="A75" s="22" t="s">
        <v>38</v>
      </c>
      <c r="B75" s="20" t="s">
        <v>98</v>
      </c>
      <c r="C75" s="28">
        <v>10000</v>
      </c>
      <c r="D75" s="28">
        <v>4536</v>
      </c>
      <c r="E75" s="11"/>
    </row>
    <row r="76" spans="1:5" ht="24" customHeight="1">
      <c r="A76" s="22" t="s">
        <v>94</v>
      </c>
      <c r="B76" s="20" t="s">
        <v>99</v>
      </c>
      <c r="C76" s="28">
        <f t="shared" ref="C76:D78" si="3">C77</f>
        <v>600</v>
      </c>
      <c r="D76" s="28">
        <f t="shared" si="3"/>
        <v>0</v>
      </c>
      <c r="E76" s="11"/>
    </row>
    <row r="77" spans="1:5" ht="24">
      <c r="A77" s="22" t="s">
        <v>32</v>
      </c>
      <c r="B77" s="20" t="s">
        <v>100</v>
      </c>
      <c r="C77" s="28">
        <f t="shared" si="3"/>
        <v>600</v>
      </c>
      <c r="D77" s="28">
        <f t="shared" si="3"/>
        <v>0</v>
      </c>
      <c r="E77" s="11"/>
    </row>
    <row r="78" spans="1:5" ht="24">
      <c r="A78" s="22" t="s">
        <v>34</v>
      </c>
      <c r="B78" s="20" t="s">
        <v>101</v>
      </c>
      <c r="C78" s="28">
        <f t="shared" si="3"/>
        <v>600</v>
      </c>
      <c r="D78" s="28">
        <f t="shared" si="3"/>
        <v>0</v>
      </c>
      <c r="E78" s="11"/>
    </row>
    <row r="79" spans="1:5">
      <c r="A79" s="22" t="s">
        <v>38</v>
      </c>
      <c r="B79" s="20" t="s">
        <v>102</v>
      </c>
      <c r="C79" s="28">
        <v>600</v>
      </c>
      <c r="D79" s="28">
        <v>0</v>
      </c>
      <c r="E79" s="11"/>
    </row>
    <row r="80" spans="1:5" ht="24">
      <c r="A80" s="22" t="s">
        <v>103</v>
      </c>
      <c r="B80" s="20" t="s">
        <v>104</v>
      </c>
      <c r="C80" s="28">
        <f t="shared" ref="C80:D82" si="4">C81</f>
        <v>200</v>
      </c>
      <c r="D80" s="28">
        <f t="shared" si="4"/>
        <v>0</v>
      </c>
      <c r="E80" s="11"/>
    </row>
    <row r="81" spans="1:5" ht="24">
      <c r="A81" s="22" t="s">
        <v>32</v>
      </c>
      <c r="B81" s="20" t="s">
        <v>105</v>
      </c>
      <c r="C81" s="28">
        <f t="shared" si="4"/>
        <v>200</v>
      </c>
      <c r="D81" s="28">
        <f t="shared" si="4"/>
        <v>0</v>
      </c>
      <c r="E81" s="11"/>
    </row>
    <row r="82" spans="1:5" ht="24">
      <c r="A82" s="22" t="s">
        <v>34</v>
      </c>
      <c r="B82" s="20" t="s">
        <v>106</v>
      </c>
      <c r="C82" s="28">
        <f t="shared" si="4"/>
        <v>200</v>
      </c>
      <c r="D82" s="28">
        <f t="shared" si="4"/>
        <v>0</v>
      </c>
      <c r="E82" s="11"/>
    </row>
    <row r="83" spans="1:5">
      <c r="A83" s="22" t="s">
        <v>38</v>
      </c>
      <c r="B83" s="20" t="s">
        <v>107</v>
      </c>
      <c r="C83" s="28">
        <v>200</v>
      </c>
      <c r="D83" s="28">
        <v>0</v>
      </c>
      <c r="E83" s="11"/>
    </row>
    <row r="84" spans="1:5" ht="24">
      <c r="A84" s="22" t="s">
        <v>103</v>
      </c>
      <c r="B84" s="20" t="s">
        <v>108</v>
      </c>
      <c r="C84" s="28">
        <f t="shared" ref="C84:D86" si="5">C85</f>
        <v>200</v>
      </c>
      <c r="D84" s="28">
        <f t="shared" si="5"/>
        <v>0</v>
      </c>
      <c r="E84" s="11"/>
    </row>
    <row r="85" spans="1:5" ht="24">
      <c r="A85" s="22" t="s">
        <v>32</v>
      </c>
      <c r="B85" s="20" t="s">
        <v>109</v>
      </c>
      <c r="C85" s="28">
        <f t="shared" si="5"/>
        <v>200</v>
      </c>
      <c r="D85" s="28">
        <f t="shared" si="5"/>
        <v>0</v>
      </c>
      <c r="E85" s="11"/>
    </row>
    <row r="86" spans="1:5" ht="24">
      <c r="A86" s="22" t="s">
        <v>34</v>
      </c>
      <c r="B86" s="20" t="s">
        <v>110</v>
      </c>
      <c r="C86" s="28">
        <f t="shared" si="5"/>
        <v>200</v>
      </c>
      <c r="D86" s="28">
        <f t="shared" si="5"/>
        <v>0</v>
      </c>
      <c r="E86" s="11"/>
    </row>
    <row r="87" spans="1:5">
      <c r="A87" s="22" t="s">
        <v>38</v>
      </c>
      <c r="B87" s="20" t="s">
        <v>111</v>
      </c>
      <c r="C87" s="28">
        <v>200</v>
      </c>
      <c r="D87" s="28">
        <v>0</v>
      </c>
      <c r="E87" s="11"/>
    </row>
    <row r="88" spans="1:5">
      <c r="A88" s="22" t="s">
        <v>112</v>
      </c>
      <c r="B88" s="20" t="s">
        <v>113</v>
      </c>
      <c r="C88" s="28">
        <f>C89+C94</f>
        <v>387080</v>
      </c>
      <c r="D88" s="28">
        <f>D89+D94</f>
        <v>189868</v>
      </c>
      <c r="E88" s="11"/>
    </row>
    <row r="89" spans="1:5">
      <c r="A89" s="22" t="s">
        <v>114</v>
      </c>
      <c r="B89" s="20" t="s">
        <v>115</v>
      </c>
      <c r="C89" s="28">
        <f t="shared" ref="C89:D92" si="6">C90</f>
        <v>386080</v>
      </c>
      <c r="D89" s="28">
        <f t="shared" si="6"/>
        <v>189868</v>
      </c>
      <c r="E89" s="11"/>
    </row>
    <row r="90" spans="1:5" ht="21.75" customHeight="1">
      <c r="A90" s="22" t="s">
        <v>116</v>
      </c>
      <c r="B90" s="20" t="s">
        <v>117</v>
      </c>
      <c r="C90" s="28">
        <f t="shared" si="6"/>
        <v>386080</v>
      </c>
      <c r="D90" s="28">
        <f t="shared" si="6"/>
        <v>189868</v>
      </c>
      <c r="E90" s="11"/>
    </row>
    <row r="91" spans="1:5" ht="24">
      <c r="A91" s="22" t="s">
        <v>32</v>
      </c>
      <c r="B91" s="20" t="s">
        <v>118</v>
      </c>
      <c r="C91" s="28">
        <f t="shared" si="6"/>
        <v>386080</v>
      </c>
      <c r="D91" s="28">
        <f t="shared" si="6"/>
        <v>189868</v>
      </c>
      <c r="E91" s="11"/>
    </row>
    <row r="92" spans="1:5" ht="24">
      <c r="A92" s="22" t="s">
        <v>34</v>
      </c>
      <c r="B92" s="20" t="s">
        <v>119</v>
      </c>
      <c r="C92" s="28">
        <f t="shared" si="6"/>
        <v>386080</v>
      </c>
      <c r="D92" s="28">
        <f t="shared" si="6"/>
        <v>189868</v>
      </c>
      <c r="E92" s="11"/>
    </row>
    <row r="93" spans="1:5">
      <c r="A93" s="22" t="s">
        <v>38</v>
      </c>
      <c r="B93" s="20" t="s">
        <v>120</v>
      </c>
      <c r="C93" s="28">
        <v>386080</v>
      </c>
      <c r="D93" s="28">
        <v>189868</v>
      </c>
      <c r="E93" s="11"/>
    </row>
    <row r="94" spans="1:5">
      <c r="A94" s="22" t="s">
        <v>121</v>
      </c>
      <c r="B94" s="20" t="s">
        <v>122</v>
      </c>
      <c r="C94" s="28">
        <f t="shared" ref="C94:D97" si="7">C95</f>
        <v>1000</v>
      </c>
      <c r="D94" s="28">
        <f t="shared" si="7"/>
        <v>0</v>
      </c>
      <c r="E94" s="11"/>
    </row>
    <row r="95" spans="1:5" ht="23.25" customHeight="1">
      <c r="A95" s="22" t="s">
        <v>123</v>
      </c>
      <c r="B95" s="20" t="s">
        <v>124</v>
      </c>
      <c r="C95" s="28">
        <f t="shared" si="7"/>
        <v>1000</v>
      </c>
      <c r="D95" s="28">
        <f t="shared" si="7"/>
        <v>0</v>
      </c>
      <c r="E95" s="11"/>
    </row>
    <row r="96" spans="1:5" ht="24">
      <c r="A96" s="22" t="s">
        <v>32</v>
      </c>
      <c r="B96" s="20" t="s">
        <v>125</v>
      </c>
      <c r="C96" s="28">
        <f t="shared" si="7"/>
        <v>1000</v>
      </c>
      <c r="D96" s="28">
        <f t="shared" si="7"/>
        <v>0</v>
      </c>
      <c r="E96" s="11"/>
    </row>
    <row r="97" spans="1:5" ht="24">
      <c r="A97" s="22" t="s">
        <v>34</v>
      </c>
      <c r="B97" s="20" t="s">
        <v>126</v>
      </c>
      <c r="C97" s="28">
        <f t="shared" si="7"/>
        <v>1000</v>
      </c>
      <c r="D97" s="28">
        <f t="shared" si="7"/>
        <v>0</v>
      </c>
      <c r="E97" s="11"/>
    </row>
    <row r="98" spans="1:5">
      <c r="A98" s="22" t="s">
        <v>38</v>
      </c>
      <c r="B98" s="20" t="s">
        <v>127</v>
      </c>
      <c r="C98" s="28">
        <v>1000</v>
      </c>
      <c r="D98" s="28">
        <v>0</v>
      </c>
      <c r="E98" s="11"/>
    </row>
    <row r="99" spans="1:5">
      <c r="A99" s="22" t="s">
        <v>128</v>
      </c>
      <c r="B99" s="20" t="s">
        <v>129</v>
      </c>
      <c r="C99" s="28">
        <f>C100</f>
        <v>599326</v>
      </c>
      <c r="D99" s="28">
        <f>D100</f>
        <v>481791</v>
      </c>
      <c r="E99" s="11"/>
    </row>
    <row r="100" spans="1:5">
      <c r="A100" s="22" t="s">
        <v>130</v>
      </c>
      <c r="B100" s="20" t="s">
        <v>131</v>
      </c>
      <c r="C100" s="28">
        <f>C101+C105+C109+C113+C117+C121+C125+C129+C133</f>
        <v>599326</v>
      </c>
      <c r="D100" s="28">
        <f>D101+D105+D109+D113+D117+D121+D125+D129+D133</f>
        <v>481791</v>
      </c>
      <c r="E100" s="11"/>
    </row>
    <row r="101" spans="1:5">
      <c r="A101" s="22" t="s">
        <v>132</v>
      </c>
      <c r="B101" s="20" t="s">
        <v>133</v>
      </c>
      <c r="C101" s="28">
        <f t="shared" ref="C101:D103" si="8">C102</f>
        <v>120500</v>
      </c>
      <c r="D101" s="28">
        <f t="shared" si="8"/>
        <v>10275</v>
      </c>
      <c r="E101" s="11"/>
    </row>
    <row r="102" spans="1:5" ht="24">
      <c r="A102" s="22" t="s">
        <v>32</v>
      </c>
      <c r="B102" s="20" t="s">
        <v>134</v>
      </c>
      <c r="C102" s="28">
        <f t="shared" si="8"/>
        <v>120500</v>
      </c>
      <c r="D102" s="28">
        <f t="shared" si="8"/>
        <v>10275</v>
      </c>
      <c r="E102" s="11"/>
    </row>
    <row r="103" spans="1:5" ht="24">
      <c r="A103" s="22" t="s">
        <v>34</v>
      </c>
      <c r="B103" s="20" t="s">
        <v>135</v>
      </c>
      <c r="C103" s="28">
        <f t="shared" si="8"/>
        <v>120500</v>
      </c>
      <c r="D103" s="28">
        <f t="shared" si="8"/>
        <v>10275</v>
      </c>
      <c r="E103" s="11"/>
    </row>
    <row r="104" spans="1:5">
      <c r="A104" s="22" t="s">
        <v>38</v>
      </c>
      <c r="B104" s="20" t="s">
        <v>136</v>
      </c>
      <c r="C104" s="28">
        <v>120500</v>
      </c>
      <c r="D104" s="28">
        <v>10275</v>
      </c>
      <c r="E104" s="11"/>
    </row>
    <row r="105" spans="1:5" ht="36">
      <c r="A105" s="22" t="s">
        <v>243</v>
      </c>
      <c r="B105" s="20" t="s">
        <v>246</v>
      </c>
      <c r="C105" s="28">
        <f t="shared" ref="C105:D107" si="9">C106</f>
        <v>60726</v>
      </c>
      <c r="D105" s="28">
        <f t="shared" si="9"/>
        <v>60726</v>
      </c>
      <c r="E105" s="11"/>
    </row>
    <row r="106" spans="1:5" ht="24.75">
      <c r="A106" s="22" t="s">
        <v>32</v>
      </c>
      <c r="B106" s="20" t="s">
        <v>245</v>
      </c>
      <c r="C106" s="28">
        <f t="shared" si="9"/>
        <v>60726</v>
      </c>
      <c r="D106" s="28">
        <f t="shared" si="9"/>
        <v>60726</v>
      </c>
      <c r="E106" s="11"/>
    </row>
    <row r="107" spans="1:5" ht="24.75">
      <c r="A107" s="22" t="s">
        <v>34</v>
      </c>
      <c r="B107" s="20" t="s">
        <v>244</v>
      </c>
      <c r="C107" s="28">
        <f t="shared" si="9"/>
        <v>60726</v>
      </c>
      <c r="D107" s="28">
        <f t="shared" si="9"/>
        <v>60726</v>
      </c>
      <c r="E107" s="11"/>
    </row>
    <row r="108" spans="1:5" ht="16.5" customHeight="1">
      <c r="A108" s="22" t="s">
        <v>38</v>
      </c>
      <c r="B108" s="20" t="s">
        <v>242</v>
      </c>
      <c r="C108" s="28">
        <v>60726</v>
      </c>
      <c r="D108" s="28">
        <v>60726</v>
      </c>
      <c r="E108" s="11"/>
    </row>
    <row r="109" spans="1:5" ht="58.5" customHeight="1">
      <c r="A109" s="22" t="s">
        <v>230</v>
      </c>
      <c r="B109" s="20" t="s">
        <v>137</v>
      </c>
      <c r="C109" s="28">
        <f t="shared" ref="C109:D111" si="10">C110</f>
        <v>1000</v>
      </c>
      <c r="D109" s="28">
        <f t="shared" si="10"/>
        <v>0</v>
      </c>
      <c r="E109" s="11"/>
    </row>
    <row r="110" spans="1:5" ht="24">
      <c r="A110" s="22" t="s">
        <v>32</v>
      </c>
      <c r="B110" s="20" t="s">
        <v>138</v>
      </c>
      <c r="C110" s="28">
        <f t="shared" si="10"/>
        <v>1000</v>
      </c>
      <c r="D110" s="28">
        <f t="shared" si="10"/>
        <v>0</v>
      </c>
      <c r="E110" s="11"/>
    </row>
    <row r="111" spans="1:5" ht="24">
      <c r="A111" s="22" t="s">
        <v>34</v>
      </c>
      <c r="B111" s="20" t="s">
        <v>139</v>
      </c>
      <c r="C111" s="28">
        <f t="shared" si="10"/>
        <v>1000</v>
      </c>
      <c r="D111" s="28">
        <f t="shared" si="10"/>
        <v>0</v>
      </c>
      <c r="E111" s="11"/>
    </row>
    <row r="112" spans="1:5">
      <c r="A112" s="22" t="s">
        <v>38</v>
      </c>
      <c r="B112" s="20" t="s">
        <v>140</v>
      </c>
      <c r="C112" s="28">
        <v>1000</v>
      </c>
      <c r="D112" s="28">
        <v>0</v>
      </c>
      <c r="E112" s="11"/>
    </row>
    <row r="113" spans="1:5" ht="18" customHeight="1">
      <c r="A113" s="22" t="s">
        <v>141</v>
      </c>
      <c r="B113" s="20" t="s">
        <v>142</v>
      </c>
      <c r="C113" s="28">
        <f t="shared" ref="C113:D115" si="11">C114</f>
        <v>6000</v>
      </c>
      <c r="D113" s="28">
        <f t="shared" si="11"/>
        <v>5000</v>
      </c>
      <c r="E113" s="11"/>
    </row>
    <row r="114" spans="1:5" ht="24">
      <c r="A114" s="22" t="s">
        <v>32</v>
      </c>
      <c r="B114" s="20" t="s">
        <v>143</v>
      </c>
      <c r="C114" s="28">
        <f t="shared" si="11"/>
        <v>6000</v>
      </c>
      <c r="D114" s="28">
        <f t="shared" si="11"/>
        <v>5000</v>
      </c>
      <c r="E114" s="11"/>
    </row>
    <row r="115" spans="1:5" ht="24">
      <c r="A115" s="22" t="s">
        <v>34</v>
      </c>
      <c r="B115" s="20" t="s">
        <v>144</v>
      </c>
      <c r="C115" s="28">
        <f t="shared" si="11"/>
        <v>6000</v>
      </c>
      <c r="D115" s="28">
        <f t="shared" si="11"/>
        <v>5000</v>
      </c>
      <c r="E115" s="11"/>
    </row>
    <row r="116" spans="1:5">
      <c r="A116" s="22" t="s">
        <v>38</v>
      </c>
      <c r="B116" s="20" t="s">
        <v>145</v>
      </c>
      <c r="C116" s="28">
        <v>6000</v>
      </c>
      <c r="D116" s="28">
        <v>5000</v>
      </c>
      <c r="E116" s="11"/>
    </row>
    <row r="117" spans="1:5" ht="15" customHeight="1">
      <c r="A117" s="22" t="s">
        <v>141</v>
      </c>
      <c r="B117" s="20" t="s">
        <v>146</v>
      </c>
      <c r="C117" s="28">
        <f t="shared" ref="C117:D119" si="12">C118</f>
        <v>1000</v>
      </c>
      <c r="D117" s="28">
        <f t="shared" si="12"/>
        <v>0</v>
      </c>
      <c r="E117" s="11"/>
    </row>
    <row r="118" spans="1:5" ht="24">
      <c r="A118" s="22" t="s">
        <v>32</v>
      </c>
      <c r="B118" s="20" t="s">
        <v>147</v>
      </c>
      <c r="C118" s="28">
        <f t="shared" si="12"/>
        <v>1000</v>
      </c>
      <c r="D118" s="28">
        <f t="shared" si="12"/>
        <v>0</v>
      </c>
      <c r="E118" s="11"/>
    </row>
    <row r="119" spans="1:5" ht="24">
      <c r="A119" s="22" t="s">
        <v>34</v>
      </c>
      <c r="B119" s="20" t="s">
        <v>148</v>
      </c>
      <c r="C119" s="28">
        <f t="shared" si="12"/>
        <v>1000</v>
      </c>
      <c r="D119" s="28">
        <f t="shared" si="12"/>
        <v>0</v>
      </c>
      <c r="E119" s="11"/>
    </row>
    <row r="120" spans="1:5">
      <c r="A120" s="22" t="s">
        <v>38</v>
      </c>
      <c r="B120" s="20" t="s">
        <v>149</v>
      </c>
      <c r="C120" s="28">
        <v>1000</v>
      </c>
      <c r="D120" s="28">
        <v>0</v>
      </c>
      <c r="E120" s="11"/>
    </row>
    <row r="121" spans="1:5" ht="15.75" customHeight="1">
      <c r="A121" s="22" t="s">
        <v>141</v>
      </c>
      <c r="B121" s="20" t="s">
        <v>150</v>
      </c>
      <c r="C121" s="28">
        <f t="shared" ref="C121:D123" si="13">C122</f>
        <v>1000</v>
      </c>
      <c r="D121" s="28">
        <f t="shared" si="13"/>
        <v>0</v>
      </c>
      <c r="E121" s="11"/>
    </row>
    <row r="122" spans="1:5" ht="24">
      <c r="A122" s="22" t="s">
        <v>32</v>
      </c>
      <c r="B122" s="20" t="s">
        <v>151</v>
      </c>
      <c r="C122" s="28">
        <f t="shared" si="13"/>
        <v>1000</v>
      </c>
      <c r="D122" s="28">
        <f t="shared" si="13"/>
        <v>0</v>
      </c>
      <c r="E122" s="11"/>
    </row>
    <row r="123" spans="1:5" ht="24">
      <c r="A123" s="22" t="s">
        <v>34</v>
      </c>
      <c r="B123" s="20" t="s">
        <v>152</v>
      </c>
      <c r="C123" s="28">
        <f t="shared" si="13"/>
        <v>1000</v>
      </c>
      <c r="D123" s="28">
        <f t="shared" si="13"/>
        <v>0</v>
      </c>
      <c r="E123" s="11"/>
    </row>
    <row r="124" spans="1:5">
      <c r="A124" s="22" t="s">
        <v>38</v>
      </c>
      <c r="B124" s="20" t="s">
        <v>153</v>
      </c>
      <c r="C124" s="28">
        <v>1000</v>
      </c>
      <c r="D124" s="28">
        <v>0</v>
      </c>
      <c r="E124" s="11"/>
    </row>
    <row r="125" spans="1:5">
      <c r="A125" s="22" t="s">
        <v>154</v>
      </c>
      <c r="B125" s="20" t="s">
        <v>155</v>
      </c>
      <c r="C125" s="28">
        <f t="shared" ref="C125:D127" si="14">C126</f>
        <v>500</v>
      </c>
      <c r="D125" s="28">
        <f t="shared" si="14"/>
        <v>0</v>
      </c>
      <c r="E125" s="11"/>
    </row>
    <row r="126" spans="1:5" ht="24">
      <c r="A126" s="22" t="s">
        <v>32</v>
      </c>
      <c r="B126" s="20" t="s">
        <v>156</v>
      </c>
      <c r="C126" s="28">
        <f t="shared" si="14"/>
        <v>500</v>
      </c>
      <c r="D126" s="28">
        <f t="shared" si="14"/>
        <v>0</v>
      </c>
      <c r="E126" s="11"/>
    </row>
    <row r="127" spans="1:5" ht="24">
      <c r="A127" s="22" t="s">
        <v>34</v>
      </c>
      <c r="B127" s="20" t="s">
        <v>157</v>
      </c>
      <c r="C127" s="28">
        <f t="shared" si="14"/>
        <v>500</v>
      </c>
      <c r="D127" s="28">
        <f t="shared" si="14"/>
        <v>0</v>
      </c>
      <c r="E127" s="11"/>
    </row>
    <row r="128" spans="1:5">
      <c r="A128" s="22" t="s">
        <v>38</v>
      </c>
      <c r="B128" s="20" t="s">
        <v>158</v>
      </c>
      <c r="C128" s="28">
        <v>500</v>
      </c>
      <c r="D128" s="28">
        <v>0</v>
      </c>
      <c r="E128" s="11"/>
    </row>
    <row r="129" spans="1:5" ht="15.75" customHeight="1">
      <c r="A129" s="22" t="s">
        <v>141</v>
      </c>
      <c r="B129" s="20" t="s">
        <v>159</v>
      </c>
      <c r="C129" s="28">
        <f t="shared" ref="C129:D131" si="15">C130</f>
        <v>370000</v>
      </c>
      <c r="D129" s="28">
        <f t="shared" si="15"/>
        <v>367309.56</v>
      </c>
      <c r="E129" s="11"/>
    </row>
    <row r="130" spans="1:5" ht="24">
      <c r="A130" s="22" t="s">
        <v>32</v>
      </c>
      <c r="B130" s="20" t="s">
        <v>160</v>
      </c>
      <c r="C130" s="28">
        <f t="shared" si="15"/>
        <v>370000</v>
      </c>
      <c r="D130" s="28">
        <f t="shared" si="15"/>
        <v>367309.56</v>
      </c>
      <c r="E130" s="11"/>
    </row>
    <row r="131" spans="1:5" ht="24">
      <c r="A131" s="22" t="s">
        <v>34</v>
      </c>
      <c r="B131" s="20" t="s">
        <v>161</v>
      </c>
      <c r="C131" s="28">
        <f t="shared" si="15"/>
        <v>370000</v>
      </c>
      <c r="D131" s="28">
        <f t="shared" si="15"/>
        <v>367309.56</v>
      </c>
      <c r="E131" s="11"/>
    </row>
    <row r="132" spans="1:5">
      <c r="A132" s="22" t="s">
        <v>38</v>
      </c>
      <c r="B132" s="20" t="s">
        <v>162</v>
      </c>
      <c r="C132" s="28">
        <v>370000</v>
      </c>
      <c r="D132" s="28">
        <v>367309.56</v>
      </c>
      <c r="E132" s="11"/>
    </row>
    <row r="133" spans="1:5">
      <c r="A133" s="22" t="s">
        <v>132</v>
      </c>
      <c r="B133" s="20" t="s">
        <v>163</v>
      </c>
      <c r="C133" s="28">
        <f t="shared" ref="C133:D135" si="16">C134</f>
        <v>38600</v>
      </c>
      <c r="D133" s="28">
        <f t="shared" si="16"/>
        <v>38480.44</v>
      </c>
      <c r="E133" s="11"/>
    </row>
    <row r="134" spans="1:5" ht="24">
      <c r="A134" s="22" t="s">
        <v>32</v>
      </c>
      <c r="B134" s="20" t="s">
        <v>164</v>
      </c>
      <c r="C134" s="28">
        <f t="shared" si="16"/>
        <v>38600</v>
      </c>
      <c r="D134" s="28">
        <f t="shared" si="16"/>
        <v>38480.44</v>
      </c>
      <c r="E134" s="11"/>
    </row>
    <row r="135" spans="1:5" ht="24">
      <c r="A135" s="22" t="s">
        <v>34</v>
      </c>
      <c r="B135" s="20" t="s">
        <v>165</v>
      </c>
      <c r="C135" s="28">
        <f t="shared" si="16"/>
        <v>38600</v>
      </c>
      <c r="D135" s="28">
        <f t="shared" si="16"/>
        <v>38480.44</v>
      </c>
      <c r="E135" s="11"/>
    </row>
    <row r="136" spans="1:5">
      <c r="A136" s="22" t="s">
        <v>38</v>
      </c>
      <c r="B136" s="20" t="s">
        <v>166</v>
      </c>
      <c r="C136" s="28">
        <v>38600</v>
      </c>
      <c r="D136" s="28">
        <v>38480.44</v>
      </c>
      <c r="E136" s="11"/>
    </row>
    <row r="137" spans="1:5">
      <c r="A137" s="22" t="s">
        <v>167</v>
      </c>
      <c r="B137" s="20" t="s">
        <v>168</v>
      </c>
      <c r="C137" s="28">
        <f>C138+C143</f>
        <v>312011.71999999997</v>
      </c>
      <c r="D137" s="28">
        <f>D138+D143</f>
        <v>222457.48</v>
      </c>
      <c r="E137" s="11"/>
    </row>
    <row r="138" spans="1:5">
      <c r="A138" s="22" t="s">
        <v>169</v>
      </c>
      <c r="B138" s="20" t="s">
        <v>170</v>
      </c>
      <c r="C138" s="28">
        <f t="shared" ref="C138:D141" si="17">C139</f>
        <v>308411.71999999997</v>
      </c>
      <c r="D138" s="28">
        <f t="shared" si="17"/>
        <v>222457.48</v>
      </c>
      <c r="E138" s="11"/>
    </row>
    <row r="139" spans="1:5">
      <c r="A139" s="22" t="s">
        <v>171</v>
      </c>
      <c r="B139" s="20" t="s">
        <v>172</v>
      </c>
      <c r="C139" s="28">
        <f t="shared" si="17"/>
        <v>308411.71999999997</v>
      </c>
      <c r="D139" s="28">
        <f t="shared" si="17"/>
        <v>222457.48</v>
      </c>
      <c r="E139" s="11"/>
    </row>
    <row r="140" spans="1:5">
      <c r="A140" s="22" t="s">
        <v>173</v>
      </c>
      <c r="B140" s="20" t="s">
        <v>174</v>
      </c>
      <c r="C140" s="28">
        <f t="shared" si="17"/>
        <v>308411.71999999997</v>
      </c>
      <c r="D140" s="28">
        <f t="shared" si="17"/>
        <v>222457.48</v>
      </c>
      <c r="E140" s="11"/>
    </row>
    <row r="141" spans="1:5" ht="16.5" customHeight="1">
      <c r="A141" s="22" t="s">
        <v>175</v>
      </c>
      <c r="B141" s="20" t="s">
        <v>176</v>
      </c>
      <c r="C141" s="28">
        <f t="shared" si="17"/>
        <v>308411.71999999997</v>
      </c>
      <c r="D141" s="28">
        <f t="shared" si="17"/>
        <v>222457.48</v>
      </c>
      <c r="E141" s="11"/>
    </row>
    <row r="142" spans="1:5">
      <c r="A142" s="22" t="s">
        <v>177</v>
      </c>
      <c r="B142" s="20" t="s">
        <v>178</v>
      </c>
      <c r="C142" s="28">
        <v>308411.71999999997</v>
      </c>
      <c r="D142" s="28">
        <v>222457.48</v>
      </c>
      <c r="E142" s="11"/>
    </row>
    <row r="143" spans="1:5">
      <c r="A143" s="22" t="s">
        <v>179</v>
      </c>
      <c r="B143" s="20" t="s">
        <v>180</v>
      </c>
      <c r="C143" s="28">
        <f>C144+C148</f>
        <v>3600</v>
      </c>
      <c r="D143" s="28">
        <f>D144+D148</f>
        <v>0</v>
      </c>
      <c r="E143" s="11"/>
    </row>
    <row r="144" spans="1:5">
      <c r="A144" s="22" t="s">
        <v>181</v>
      </c>
      <c r="B144" s="20" t="s">
        <v>182</v>
      </c>
      <c r="C144" s="28">
        <f t="shared" ref="C144:D146" si="18">C145</f>
        <v>2000</v>
      </c>
      <c r="D144" s="28">
        <f t="shared" si="18"/>
        <v>0</v>
      </c>
      <c r="E144" s="11"/>
    </row>
    <row r="145" spans="1:5" ht="24">
      <c r="A145" s="22" t="s">
        <v>32</v>
      </c>
      <c r="B145" s="20" t="s">
        <v>183</v>
      </c>
      <c r="C145" s="28">
        <f t="shared" si="18"/>
        <v>2000</v>
      </c>
      <c r="D145" s="28">
        <f t="shared" si="18"/>
        <v>0</v>
      </c>
      <c r="E145" s="11"/>
    </row>
    <row r="146" spans="1:5" ht="24">
      <c r="A146" s="22" t="s">
        <v>34</v>
      </c>
      <c r="B146" s="20" t="s">
        <v>184</v>
      </c>
      <c r="C146" s="28">
        <f t="shared" si="18"/>
        <v>2000</v>
      </c>
      <c r="D146" s="28">
        <f t="shared" si="18"/>
        <v>0</v>
      </c>
      <c r="E146" s="11"/>
    </row>
    <row r="147" spans="1:5">
      <c r="A147" s="22" t="s">
        <v>38</v>
      </c>
      <c r="B147" s="20" t="s">
        <v>185</v>
      </c>
      <c r="C147" s="28">
        <v>2000</v>
      </c>
      <c r="D147" s="28">
        <v>0</v>
      </c>
      <c r="E147" s="11"/>
    </row>
    <row r="148" spans="1:5" ht="23.25" customHeight="1">
      <c r="A148" s="22" t="s">
        <v>186</v>
      </c>
      <c r="B148" s="20" t="s">
        <v>187</v>
      </c>
      <c r="C148" s="28">
        <f>C149</f>
        <v>1600</v>
      </c>
      <c r="D148" s="28">
        <f>D149</f>
        <v>0</v>
      </c>
      <c r="E148" s="11"/>
    </row>
    <row r="149" spans="1:5">
      <c r="A149" s="22" t="s">
        <v>173</v>
      </c>
      <c r="B149" s="20" t="s">
        <v>188</v>
      </c>
      <c r="C149" s="28">
        <f>C150</f>
        <v>1600</v>
      </c>
      <c r="D149" s="28">
        <f>D150</f>
        <v>0</v>
      </c>
      <c r="E149" s="11"/>
    </row>
    <row r="150" spans="1:5">
      <c r="A150" s="22" t="s">
        <v>189</v>
      </c>
      <c r="B150" s="20" t="s">
        <v>190</v>
      </c>
      <c r="C150" s="28">
        <v>1600</v>
      </c>
      <c r="D150" s="28">
        <v>0</v>
      </c>
      <c r="E150" s="11"/>
    </row>
    <row r="151" spans="1:5" ht="22.5" customHeight="1">
      <c r="A151" s="22" t="s">
        <v>191</v>
      </c>
      <c r="B151" s="20" t="s">
        <v>192</v>
      </c>
      <c r="C151" s="28">
        <f t="shared" ref="C151:D154" si="19">C152</f>
        <v>200</v>
      </c>
      <c r="D151" s="28">
        <f t="shared" si="19"/>
        <v>0</v>
      </c>
      <c r="E151" s="11"/>
    </row>
    <row r="152" spans="1:5" ht="23.25" customHeight="1">
      <c r="A152" s="22" t="s">
        <v>193</v>
      </c>
      <c r="B152" s="20" t="s">
        <v>194</v>
      </c>
      <c r="C152" s="28">
        <f t="shared" si="19"/>
        <v>200</v>
      </c>
      <c r="D152" s="28">
        <f t="shared" si="19"/>
        <v>0</v>
      </c>
      <c r="E152" s="11"/>
    </row>
    <row r="153" spans="1:5">
      <c r="A153" s="22" t="s">
        <v>195</v>
      </c>
      <c r="B153" s="20" t="s">
        <v>196</v>
      </c>
      <c r="C153" s="28">
        <f t="shared" si="19"/>
        <v>200</v>
      </c>
      <c r="D153" s="28">
        <f t="shared" si="19"/>
        <v>0</v>
      </c>
      <c r="E153" s="11"/>
    </row>
    <row r="154" spans="1:5">
      <c r="A154" s="22" t="s">
        <v>197</v>
      </c>
      <c r="B154" s="20" t="s">
        <v>198</v>
      </c>
      <c r="C154" s="28">
        <f t="shared" si="19"/>
        <v>200</v>
      </c>
      <c r="D154" s="28">
        <f t="shared" si="19"/>
        <v>0</v>
      </c>
      <c r="E154" s="11"/>
    </row>
    <row r="155" spans="1:5">
      <c r="A155" s="22" t="s">
        <v>199</v>
      </c>
      <c r="B155" s="20" t="s">
        <v>200</v>
      </c>
      <c r="C155" s="28">
        <v>200</v>
      </c>
      <c r="D155" s="28">
        <v>0</v>
      </c>
      <c r="E155" s="11"/>
    </row>
    <row r="156" spans="1:5" ht="17.25" customHeight="1">
      <c r="A156" s="22" t="s">
        <v>231</v>
      </c>
      <c r="B156" s="20" t="s">
        <v>201</v>
      </c>
      <c r="C156" s="28">
        <f>C157</f>
        <v>2484700</v>
      </c>
      <c r="D156" s="28">
        <f>D157</f>
        <v>1183743.51</v>
      </c>
      <c r="E156" s="11"/>
    </row>
    <row r="157" spans="1:5">
      <c r="A157" s="22" t="s">
        <v>202</v>
      </c>
      <c r="B157" s="20" t="s">
        <v>203</v>
      </c>
      <c r="C157" s="28">
        <f>C158</f>
        <v>2484700</v>
      </c>
      <c r="D157" s="28">
        <f>D158</f>
        <v>1183743.51</v>
      </c>
      <c r="E157" s="11"/>
    </row>
    <row r="158" spans="1:5">
      <c r="A158" s="22" t="s">
        <v>204</v>
      </c>
      <c r="B158" s="20" t="s">
        <v>205</v>
      </c>
      <c r="C158" s="28">
        <f>C159+C172</f>
        <v>2484700</v>
      </c>
      <c r="D158" s="28">
        <f>D159+D172</f>
        <v>1183743.51</v>
      </c>
      <c r="E158" s="11"/>
    </row>
    <row r="159" spans="1:5" ht="24">
      <c r="A159" s="22" t="s">
        <v>206</v>
      </c>
      <c r="B159" s="20" t="s">
        <v>207</v>
      </c>
      <c r="C159" s="28">
        <f>C160+C165+C169</f>
        <v>2483700</v>
      </c>
      <c r="D159" s="28">
        <f>D160+D165+D169</f>
        <v>1183743.51</v>
      </c>
      <c r="E159" s="11"/>
    </row>
    <row r="160" spans="1:5" ht="36" customHeight="1">
      <c r="A160" s="22" t="s">
        <v>16</v>
      </c>
      <c r="B160" s="20" t="s">
        <v>208</v>
      </c>
      <c r="C160" s="28">
        <f>C161</f>
        <v>1778400</v>
      </c>
      <c r="D160" s="28">
        <f>D161</f>
        <v>822902.96</v>
      </c>
      <c r="E160" s="11"/>
    </row>
    <row r="161" spans="1:5">
      <c r="A161" s="22" t="s">
        <v>209</v>
      </c>
      <c r="B161" s="20" t="s">
        <v>210</v>
      </c>
      <c r="C161" s="28">
        <f>C162+C163+C164</f>
        <v>1778400</v>
      </c>
      <c r="D161" s="28">
        <f>D162+D163+D164</f>
        <v>822902.96</v>
      </c>
      <c r="E161" s="11"/>
    </row>
    <row r="162" spans="1:5">
      <c r="A162" s="22" t="s">
        <v>211</v>
      </c>
      <c r="B162" s="20" t="s">
        <v>212</v>
      </c>
      <c r="C162" s="28">
        <v>1361800</v>
      </c>
      <c r="D162" s="28">
        <v>653552.49</v>
      </c>
      <c r="E162" s="11"/>
    </row>
    <row r="163" spans="1:5" ht="15.75" customHeight="1">
      <c r="A163" s="22" t="s">
        <v>213</v>
      </c>
      <c r="B163" s="20" t="s">
        <v>214</v>
      </c>
      <c r="C163" s="28">
        <v>5400</v>
      </c>
      <c r="D163" s="28">
        <v>5240</v>
      </c>
      <c r="E163" s="11"/>
    </row>
    <row r="164" spans="1:5" ht="24" customHeight="1">
      <c r="A164" s="22" t="s">
        <v>215</v>
      </c>
      <c r="B164" s="20" t="s">
        <v>216</v>
      </c>
      <c r="C164" s="28">
        <v>411200</v>
      </c>
      <c r="D164" s="28">
        <v>164110.47</v>
      </c>
      <c r="E164" s="11"/>
    </row>
    <row r="165" spans="1:5" ht="24">
      <c r="A165" s="22" t="s">
        <v>32</v>
      </c>
      <c r="B165" s="20" t="s">
        <v>217</v>
      </c>
      <c r="C165" s="28">
        <f>C166</f>
        <v>704800</v>
      </c>
      <c r="D165" s="28">
        <f>D166</f>
        <v>360840.55</v>
      </c>
      <c r="E165" s="11"/>
    </row>
    <row r="166" spans="1:5" ht="24">
      <c r="A166" s="22" t="s">
        <v>34</v>
      </c>
      <c r="B166" s="20" t="s">
        <v>218</v>
      </c>
      <c r="C166" s="28">
        <f>C167+C168</f>
        <v>704800</v>
      </c>
      <c r="D166" s="28">
        <f>D167+D168</f>
        <v>360840.55</v>
      </c>
      <c r="E166" s="11"/>
    </row>
    <row r="167" spans="1:5" ht="24">
      <c r="A167" s="22" t="s">
        <v>36</v>
      </c>
      <c r="B167" s="20" t="s">
        <v>219</v>
      </c>
      <c r="C167" s="28">
        <v>6000</v>
      </c>
      <c r="D167" s="28">
        <v>0</v>
      </c>
      <c r="E167" s="11"/>
    </row>
    <row r="168" spans="1:5">
      <c r="A168" s="22" t="s">
        <v>38</v>
      </c>
      <c r="B168" s="20" t="s">
        <v>220</v>
      </c>
      <c r="C168" s="28">
        <v>698800</v>
      </c>
      <c r="D168" s="28">
        <v>360840.55</v>
      </c>
      <c r="E168" s="11"/>
    </row>
    <row r="169" spans="1:5">
      <c r="A169" s="22" t="s">
        <v>40</v>
      </c>
      <c r="B169" s="20" t="s">
        <v>221</v>
      </c>
      <c r="C169" s="28">
        <f>C170</f>
        <v>500</v>
      </c>
      <c r="D169" s="28">
        <f>D170</f>
        <v>0</v>
      </c>
      <c r="E169" s="11"/>
    </row>
    <row r="170" spans="1:5">
      <c r="A170" s="22" t="s">
        <v>42</v>
      </c>
      <c r="B170" s="20" t="s">
        <v>222</v>
      </c>
      <c r="C170" s="28">
        <f>C171</f>
        <v>500</v>
      </c>
      <c r="D170" s="28">
        <f>D171</f>
        <v>0</v>
      </c>
      <c r="E170" s="11"/>
    </row>
    <row r="171" spans="1:5">
      <c r="A171" s="22" t="s">
        <v>46</v>
      </c>
      <c r="B171" s="20" t="s">
        <v>223</v>
      </c>
      <c r="C171" s="28">
        <v>500</v>
      </c>
      <c r="D171" s="28">
        <v>0</v>
      </c>
      <c r="E171" s="11"/>
    </row>
    <row r="172" spans="1:5" ht="24">
      <c r="A172" s="22" t="s">
        <v>206</v>
      </c>
      <c r="B172" s="20" t="s">
        <v>224</v>
      </c>
      <c r="C172" s="28">
        <f t="shared" ref="C172:D174" si="20">C173</f>
        <v>1000</v>
      </c>
      <c r="D172" s="28">
        <f t="shared" si="20"/>
        <v>0</v>
      </c>
      <c r="E172" s="11"/>
    </row>
    <row r="173" spans="1:5" ht="24">
      <c r="A173" s="22" t="s">
        <v>32</v>
      </c>
      <c r="B173" s="20" t="s">
        <v>225</v>
      </c>
      <c r="C173" s="28">
        <f t="shared" si="20"/>
        <v>1000</v>
      </c>
      <c r="D173" s="28">
        <f t="shared" si="20"/>
        <v>0</v>
      </c>
      <c r="E173" s="11"/>
    </row>
    <row r="174" spans="1:5" ht="24">
      <c r="A174" s="22" t="s">
        <v>34</v>
      </c>
      <c r="B174" s="20" t="s">
        <v>226</v>
      </c>
      <c r="C174" s="28">
        <f t="shared" si="20"/>
        <v>1000</v>
      </c>
      <c r="D174" s="28">
        <f t="shared" si="20"/>
        <v>0</v>
      </c>
      <c r="E174" s="11"/>
    </row>
    <row r="175" spans="1:5">
      <c r="A175" s="22" t="s">
        <v>38</v>
      </c>
      <c r="B175" s="20" t="s">
        <v>227</v>
      </c>
      <c r="C175" s="28">
        <v>1000</v>
      </c>
      <c r="D175" s="28">
        <v>0</v>
      </c>
      <c r="E175" s="11"/>
    </row>
    <row r="176" spans="1:5" ht="17.25" customHeight="1">
      <c r="A176" s="23" t="s">
        <v>228</v>
      </c>
      <c r="B176" s="21" t="s">
        <v>4</v>
      </c>
      <c r="C176" s="29">
        <v>-318300</v>
      </c>
      <c r="D176" s="29">
        <v>-242739.23</v>
      </c>
      <c r="E176" s="12"/>
    </row>
    <row r="177" spans="1:5" ht="27" customHeight="1">
      <c r="A177" s="13"/>
      <c r="B177" s="14"/>
      <c r="C177" s="14"/>
      <c r="D177" s="14"/>
      <c r="E177" s="3"/>
    </row>
    <row r="178" spans="1:5">
      <c r="A178" s="31" t="s">
        <v>240</v>
      </c>
      <c r="B178" s="31"/>
      <c r="C178" s="31"/>
    </row>
    <row r="179" spans="1:5">
      <c r="A179" s="31" t="s">
        <v>237</v>
      </c>
      <c r="B179" s="31"/>
      <c r="C179" s="32" t="s">
        <v>232</v>
      </c>
    </row>
    <row r="180" spans="1:5">
      <c r="A180" s="31"/>
      <c r="B180" s="31"/>
      <c r="C180" s="31"/>
    </row>
  </sheetData>
  <mergeCells count="12">
    <mergeCell ref="A11:A12"/>
    <mergeCell ref="B11:B12"/>
    <mergeCell ref="C11:C12"/>
    <mergeCell ref="D11:D12"/>
    <mergeCell ref="A7:C7"/>
    <mergeCell ref="A8:C8"/>
    <mergeCell ref="A9:C9"/>
    <mergeCell ref="C1:D1"/>
    <mergeCell ref="C2:D2"/>
    <mergeCell ref="C3:D3"/>
    <mergeCell ref="C4:D4"/>
    <mergeCell ref="C5:D5"/>
  </mergeCells>
  <printOptions horizontalCentered="1"/>
  <pageMargins left="0.39370078740157483" right="0.19685039370078741" top="0.39370078740157483" bottom="0.19685039370078741" header="0" footer="0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8DDB9D-1B2E-4A20-9203-5070FA946E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Главбух</cp:lastModifiedBy>
  <cp:lastPrinted>2020-07-20T07:51:25Z</cp:lastPrinted>
  <dcterms:created xsi:type="dcterms:W3CDTF">2020-04-17T11:44:52Z</dcterms:created>
  <dcterms:modified xsi:type="dcterms:W3CDTF">2020-07-20T08:10:13Z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SV_0503117M_20160101_5.xlsx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19.2.1.30997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