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0" yWindow="45" windowWidth="19155" windowHeight="9600" tabRatio="694"/>
  </bookViews>
  <sheets>
    <sheet name="Лист1" sheetId="66" r:id="rId1"/>
  </sheets>
  <calcPr calcId="125725"/>
</workbook>
</file>

<file path=xl/calcChain.xml><?xml version="1.0" encoding="utf-8"?>
<calcChain xmlns="http://schemas.openxmlformats.org/spreadsheetml/2006/main">
  <c r="J20" i="66"/>
  <c r="J16"/>
  <c r="K12"/>
  <c r="D12"/>
  <c r="O46"/>
  <c r="E46"/>
  <c r="D46"/>
  <c r="O50"/>
  <c r="J44"/>
  <c r="K44"/>
  <c r="L44"/>
  <c r="M44"/>
  <c r="J46"/>
  <c r="K46"/>
  <c r="J48"/>
  <c r="K48"/>
  <c r="L48"/>
  <c r="M48"/>
  <c r="J50"/>
  <c r="K50"/>
  <c r="J52"/>
  <c r="K52"/>
  <c r="L52"/>
  <c r="M52"/>
  <c r="E39"/>
  <c r="F39"/>
  <c r="G39"/>
  <c r="H39"/>
  <c r="I39"/>
  <c r="D39"/>
  <c r="K42"/>
  <c r="M42" s="1"/>
  <c r="M39" s="1"/>
  <c r="J42"/>
  <c r="L42" s="1"/>
  <c r="L39" s="1"/>
  <c r="K41"/>
  <c r="J41"/>
  <c r="K40"/>
  <c r="K39" s="1"/>
  <c r="J40"/>
  <c r="J39" s="1"/>
  <c r="K23"/>
  <c r="K24"/>
  <c r="J23"/>
  <c r="J24"/>
  <c r="K22"/>
  <c r="J22"/>
  <c r="E36"/>
  <c r="F36"/>
  <c r="G36"/>
  <c r="H36"/>
  <c r="I36"/>
  <c r="L36"/>
  <c r="M36"/>
  <c r="D36"/>
  <c r="E26"/>
  <c r="F26"/>
  <c r="G26"/>
  <c r="H26"/>
  <c r="I26"/>
  <c r="L26"/>
  <c r="M26"/>
  <c r="D26"/>
  <c r="J27"/>
  <c r="K27"/>
  <c r="O37"/>
  <c r="O38"/>
  <c r="O31"/>
  <c r="O27"/>
  <c r="O21"/>
  <c r="O14"/>
  <c r="E13"/>
  <c r="F13"/>
  <c r="G13"/>
  <c r="H13"/>
  <c r="I13"/>
  <c r="L13"/>
  <c r="M13"/>
  <c r="D13"/>
  <c r="J14"/>
  <c r="K38"/>
  <c r="J38"/>
  <c r="J37"/>
  <c r="K37"/>
  <c r="J31"/>
  <c r="K31"/>
  <c r="K21"/>
  <c r="K14"/>
  <c r="E12" l="1"/>
  <c r="K26"/>
  <c r="L12"/>
  <c r="K36"/>
  <c r="M12"/>
  <c r="I12"/>
  <c r="G12"/>
  <c r="O26"/>
  <c r="O36"/>
  <c r="J36"/>
  <c r="F12"/>
  <c r="J26"/>
  <c r="H12"/>
  <c r="K13"/>
  <c r="O13"/>
  <c r="J13"/>
  <c r="J12" s="1"/>
  <c r="O12" l="1"/>
</calcChain>
</file>

<file path=xl/sharedStrings.xml><?xml version="1.0" encoding="utf-8"?>
<sst xmlns="http://schemas.openxmlformats.org/spreadsheetml/2006/main" count="190" uniqueCount="153">
  <si>
    <t>№ п/п</t>
  </si>
  <si>
    <t>всего</t>
  </si>
  <si>
    <t>Культурно-досуговая деятельность и развитие народного творчества</t>
  </si>
  <si>
    <t>Развтие библиотечного дела</t>
  </si>
  <si>
    <t xml:space="preserve">Осуществление дорожной деятельности в отношении автомобильных дорог местного значения </t>
  </si>
  <si>
    <t>план</t>
  </si>
  <si>
    <t>факт</t>
  </si>
  <si>
    <t>областной бюджет</t>
  </si>
  <si>
    <t>Срок реализации программы</t>
  </si>
  <si>
    <t xml:space="preserve">Наименование  программных мероприятий </t>
  </si>
  <si>
    <t>Объемы финансирования, тыс. рублей</t>
  </si>
  <si>
    <t>Уровень освоения финансовых средств (%)</t>
  </si>
  <si>
    <t xml:space="preserve">Наименование целевых показателей (индикаторов) определяющих результативность реализации мероприятий </t>
  </si>
  <si>
    <t>Планируемые  значения целевых показателей</t>
  </si>
  <si>
    <t>Фактически достигнутые значения целевых показателей</t>
  </si>
  <si>
    <t>Уровень достижения, (%)</t>
  </si>
  <si>
    <t>в том числе по источникам       финансирования</t>
  </si>
  <si>
    <t>местные бюджеты</t>
  </si>
  <si>
    <t>внебюджетные источники</t>
  </si>
  <si>
    <t>с 01.01. 2014г.  по 31.12. 2019г.</t>
  </si>
  <si>
    <t>1.2</t>
  </si>
  <si>
    <t>1.2.1</t>
  </si>
  <si>
    <t>1.2.2</t>
  </si>
  <si>
    <t>1.1</t>
  </si>
  <si>
    <t>1.1.1</t>
  </si>
  <si>
    <t>1.3</t>
  </si>
  <si>
    <t>1.3.1</t>
  </si>
  <si>
    <t>1.3.2</t>
  </si>
  <si>
    <t>Уровень исполнения плановых назначений по расходам на реализацию подпрограммы</t>
  </si>
  <si>
    <t>"Социально-экономическое развитие Песковского сельского поселения Павловского муниципального района"</t>
  </si>
  <si>
    <t>"Развитие инфраструктуры и благоустройство Песковского сельского поселения"</t>
  </si>
  <si>
    <t>"Развитие культуры Песковского сельского поселения"</t>
  </si>
  <si>
    <t>"Обеспесение реализации муниципальной программы"</t>
  </si>
  <si>
    <t>организация уличного освещения</t>
  </si>
  <si>
    <t>организация и содержание мест захоронения</t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</si>
  <si>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устройство ограждения кладбищ</t>
    </r>
  </si>
  <si>
    <t>организация водоснабжения</t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</si>
  <si>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доля домовладений, подключенных к центральному водоснабжению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</si>
  <si>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68%</t>
    </r>
  </si>
  <si>
    <t>1.4.1.</t>
  </si>
  <si>
    <t>организация газоснабжения</t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</si>
  <si>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уровень газофикации домовладений природным газом</t>
    </r>
  </si>
  <si>
    <t>1.5.1.</t>
  </si>
  <si>
    <t>организация сбора и вывоза мусора и ТБО</t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</si>
  <si>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наличие заключенных договорв с поставщиками услуг по сбору, вывозу и утилизации ТБО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</si>
  <si>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да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</si>
  <si>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нет</t>
    </r>
  </si>
  <si>
    <t>1.6.1.</t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</si>
  <si>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доля отремонтирован-ных автомобильных дорог с твердым покрытием</t>
    </r>
  </si>
  <si>
    <t>1.7.1.</t>
  </si>
  <si>
    <t>озеленение территории</t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</si>
  <si>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количество высаженных деревьев</t>
    </r>
  </si>
  <si>
    <t>1.8.1.</t>
  </si>
  <si>
    <t>обеспечение сохранности и ремонт военно- мемориальных объектов</t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</si>
  <si>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количество отремонтирован ных и благоустроенных воинских мемориалов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</si>
  <si>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0шт</t>
    </r>
  </si>
  <si>
    <t>Финансовое обеспечение деятельности органов местного самоуправления Песковского сельского поселения, финансовое обеспечение деятельности главы Песковского сельского поселения</t>
  </si>
  <si>
    <t>Финансовое обеспечение выполнения других расходных обязательств органами местного самоуправления Песковского сельского поселения</t>
  </si>
  <si>
    <t>федераль   ный      бюджет</t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</si>
  <si>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удельный вес домовладений, обеспеченных уличным освещением;           </t>
    </r>
  </si>
  <si>
    <r>
      <rPr>
        <b/>
        <sz val="10"/>
        <rFont val="Times New Roman"/>
        <family val="1"/>
        <charset val="204"/>
      </rPr>
      <t>2.</t>
    </r>
    <r>
      <rPr>
        <sz val="10"/>
        <rFont val="Times New Roman"/>
        <family val="1"/>
        <charset val="204"/>
      </rPr>
      <t>оплата за электроэнергию уличного освещения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</si>
  <si>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количество культурно-досуговых мероприятий, проводимых учреждением культуры;    </t>
    </r>
  </si>
  <si>
    <r>
      <rPr>
        <b/>
        <sz val="10"/>
        <rFont val="Times New Roman"/>
        <family val="1"/>
        <charset val="204"/>
      </rPr>
      <t>2.</t>
    </r>
    <r>
      <rPr>
        <sz val="10"/>
        <rFont val="Times New Roman"/>
        <family val="1"/>
        <charset val="204"/>
      </rPr>
      <t xml:space="preserve">количество посещающих культурно-досуговые мероприятия;      </t>
    </r>
  </si>
  <si>
    <r>
      <rPr>
        <b/>
        <sz val="10"/>
        <rFont val="Times New Roman"/>
        <family val="1"/>
        <charset val="204"/>
      </rPr>
      <t>3.</t>
    </r>
    <r>
      <rPr>
        <sz val="10"/>
        <rFont val="Times New Roman"/>
        <family val="1"/>
        <charset val="204"/>
      </rPr>
      <t xml:space="preserve">количество клубных формирований;           </t>
    </r>
    <r>
      <rPr>
        <b/>
        <sz val="10"/>
        <rFont val="Times New Roman"/>
        <family val="1"/>
        <charset val="204"/>
      </rPr>
      <t/>
    </r>
  </si>
  <si>
    <r>
      <rPr>
        <b/>
        <sz val="10"/>
        <rFont val="Times New Roman"/>
        <family val="1"/>
        <charset val="204"/>
      </rPr>
      <t>4.</t>
    </r>
    <r>
      <rPr>
        <sz val="10"/>
        <rFont val="Times New Roman"/>
        <family val="1"/>
        <charset val="204"/>
      </rPr>
      <t xml:space="preserve">количество участников в клубных формированиях </t>
    </r>
  </si>
  <si>
    <r>
      <rPr>
        <b/>
        <sz val="10"/>
        <rFont val="Times New Roman"/>
        <family val="1"/>
        <charset val="204"/>
      </rPr>
      <t>3.</t>
    </r>
    <r>
      <rPr>
        <sz val="10"/>
        <rFont val="Times New Roman"/>
        <family val="1"/>
        <charset val="204"/>
      </rPr>
      <t xml:space="preserve"> 16шт;        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</si>
  <si>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число читателей; </t>
    </r>
    <r>
      <rPr>
        <b/>
        <sz val="10"/>
        <rFont val="Times New Roman"/>
        <family val="1"/>
        <charset val="204"/>
      </rPr>
      <t xml:space="preserve"> </t>
    </r>
  </si>
  <si>
    <r>
      <rPr>
        <b/>
        <sz val="10"/>
        <rFont val="Times New Roman"/>
        <family val="1"/>
        <charset val="204"/>
      </rPr>
      <t>3.</t>
    </r>
    <r>
      <rPr>
        <sz val="10"/>
        <rFont val="Times New Roman"/>
        <family val="1"/>
        <charset val="204"/>
      </rPr>
      <t xml:space="preserve">число книговыдач;    </t>
    </r>
  </si>
  <si>
    <r>
      <rPr>
        <b/>
        <sz val="10"/>
        <rFont val="Times New Roman"/>
        <family val="1"/>
        <charset val="204"/>
      </rPr>
      <t>4.</t>
    </r>
    <r>
      <rPr>
        <sz val="10"/>
        <rFont val="Times New Roman"/>
        <family val="1"/>
        <charset val="204"/>
      </rPr>
      <t xml:space="preserve">массовые мероприятия;  </t>
    </r>
  </si>
  <si>
    <r>
      <rPr>
        <b/>
        <sz val="10"/>
        <rFont val="Times New Roman"/>
        <family val="1"/>
        <charset val="204"/>
      </rPr>
      <t>5.</t>
    </r>
    <r>
      <rPr>
        <sz val="10"/>
        <rFont val="Times New Roman"/>
        <family val="1"/>
        <charset val="204"/>
      </rPr>
      <t>пополнение книжного фонда</t>
    </r>
  </si>
  <si>
    <t>1.9.1</t>
  </si>
  <si>
    <t>содержание территории поселения</t>
  </si>
  <si>
    <r>
      <rPr>
        <b/>
        <sz val="10"/>
        <rFont val="Times New Roman"/>
        <family val="1"/>
        <charset val="204"/>
      </rPr>
      <t xml:space="preserve">1. </t>
    </r>
    <r>
      <rPr>
        <sz val="10"/>
        <rFont val="Times New Roman"/>
        <family val="1"/>
        <charset val="204"/>
      </rPr>
      <t>благоустройство, очистка территории поселения</t>
    </r>
  </si>
  <si>
    <r>
      <rPr>
        <b/>
        <sz val="10"/>
        <rFont val="Times New Roman"/>
        <family val="1"/>
        <charset val="204"/>
      </rPr>
      <t>3.</t>
    </r>
    <r>
      <rPr>
        <sz val="10"/>
        <rFont val="Times New Roman"/>
        <family val="1"/>
        <charset val="204"/>
      </rPr>
      <t xml:space="preserve"> 17шт;         </t>
    </r>
  </si>
  <si>
    <r>
      <rPr>
        <b/>
        <sz val="10"/>
        <rFont val="Times New Roman"/>
        <family val="1"/>
        <charset val="204"/>
      </rPr>
      <t>4.</t>
    </r>
    <r>
      <rPr>
        <sz val="10"/>
        <rFont val="Times New Roman"/>
        <family val="1"/>
        <charset val="204"/>
      </rPr>
      <t xml:space="preserve"> 190 чел.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</si>
  <si>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>49,0%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</si>
  <si>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0,3га</t>
    </r>
  </si>
  <si>
    <t>1.4</t>
  </si>
  <si>
    <t>"Безопасность и правопорядок на территории Песковского сельского поселения"</t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</si>
  <si>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мероприятия по дезинсекции территории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</si>
  <si>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1шт</t>
    </r>
  </si>
  <si>
    <t>1.4.2.</t>
  </si>
  <si>
    <t>предупреждение и помощь населению в чрезвычайных ситуациях</t>
  </si>
  <si>
    <t>обеспечение первичных мер пожарной безопасности на территории сельского поселения</t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</si>
  <si>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количество ЧС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</si>
  <si>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0 шт</t>
    </r>
  </si>
  <si>
    <t>1.4.3</t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</si>
  <si>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полнота информационного обеспечения населения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</si>
  <si>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70%</t>
    </r>
  </si>
  <si>
    <r>
      <rPr>
        <b/>
        <sz val="10"/>
        <rFont val="Times New Roman"/>
        <family val="1"/>
        <charset val="204"/>
      </rPr>
      <t>2.</t>
    </r>
    <r>
      <rPr>
        <sz val="10"/>
        <rFont val="Times New Roman"/>
        <family val="1"/>
        <charset val="204"/>
      </rPr>
      <t xml:space="preserve">число посещений библиотек; </t>
    </r>
  </si>
  <si>
    <r>
      <rPr>
        <b/>
        <sz val="10"/>
        <rFont val="Times New Roman"/>
        <family val="1"/>
        <charset val="204"/>
      </rPr>
      <t xml:space="preserve">2. </t>
    </r>
    <r>
      <rPr>
        <sz val="10"/>
        <rFont val="Times New Roman"/>
        <family val="1"/>
        <charset val="204"/>
      </rPr>
      <t>уверенность граждан в защищенности своих личных и имущественных интересов на территории сельского поселения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</si>
  <si>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42%;                                                                                                               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</si>
  <si>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42%;      </t>
    </r>
  </si>
  <si>
    <t>Отчет
о ходе реализации  муниципальной программы
"Социально-экономическое развитие Песковского сельского поселения Павловского муниципального района на период 2014-2019"     за 2016 год</t>
  </si>
  <si>
    <r>
      <rPr>
        <b/>
        <sz val="10"/>
        <rFont val="Times New Roman"/>
        <family val="1"/>
        <charset val="204"/>
      </rPr>
      <t>2.</t>
    </r>
    <r>
      <rPr>
        <sz val="10"/>
        <rFont val="Times New Roman"/>
        <family val="1"/>
        <charset val="204"/>
      </rPr>
      <t>368,4 т.р.</t>
    </r>
  </si>
  <si>
    <r>
      <rPr>
        <b/>
        <sz val="10"/>
        <rFont val="Times New Roman"/>
        <family val="1"/>
        <charset val="204"/>
      </rPr>
      <t xml:space="preserve">2. </t>
    </r>
    <r>
      <rPr>
        <sz val="10"/>
        <rFont val="Times New Roman"/>
        <family val="1"/>
        <charset val="204"/>
      </rPr>
      <t>368,3 т.р.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</si>
  <si>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400 м</t>
    </r>
  </si>
  <si>
    <r>
      <rPr>
        <b/>
        <sz val="10"/>
        <rFont val="Times New Roman"/>
        <family val="1"/>
        <charset val="204"/>
      </rPr>
      <t>2.</t>
    </r>
    <r>
      <rPr>
        <sz val="10"/>
        <rFont val="Times New Roman"/>
        <family val="1"/>
        <charset val="204"/>
      </rPr>
      <t xml:space="preserve"> обеспеченность населения сельского поселения питьевой водой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</si>
  <si>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>77%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</si>
  <si>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49,2%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</si>
  <si>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25%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</si>
  <si>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20%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</si>
  <si>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20шт</t>
    </r>
  </si>
  <si>
    <r>
      <rPr>
        <b/>
        <sz val="10"/>
        <rFont val="Times New Roman"/>
        <family val="1"/>
        <charset val="204"/>
      </rPr>
      <t>2.</t>
    </r>
    <r>
      <rPr>
        <sz val="10"/>
        <rFont val="Times New Roman"/>
        <family val="1"/>
        <charset val="204"/>
      </rPr>
      <t xml:space="preserve"> наличие заключенных договоров на проведение оплачиваемых общественных работ</t>
    </r>
  </si>
  <si>
    <r>
      <rPr>
        <b/>
        <sz val="10"/>
        <rFont val="Times New Roman"/>
        <family val="1"/>
        <charset val="204"/>
      </rPr>
      <t xml:space="preserve">1. </t>
    </r>
    <r>
      <rPr>
        <sz val="10"/>
        <rFont val="Times New Roman"/>
        <family val="1"/>
        <charset val="204"/>
      </rPr>
      <t>0,5га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</si>
  <si>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550 м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</si>
  <si>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350шт;   </t>
    </r>
    <r>
      <rPr>
        <b/>
        <sz val="10"/>
        <rFont val="Times New Roman"/>
        <family val="1"/>
        <charset val="204"/>
      </rPr>
      <t/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</si>
  <si>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386шт;   </t>
    </r>
    <r>
      <rPr>
        <b/>
        <sz val="10"/>
        <rFont val="Times New Roman"/>
        <family val="1"/>
        <charset val="204"/>
      </rPr>
      <t/>
    </r>
  </si>
  <si>
    <r>
      <rPr>
        <b/>
        <sz val="10"/>
        <rFont val="Times New Roman"/>
        <family val="1"/>
        <charset val="204"/>
      </rPr>
      <t>2.</t>
    </r>
    <r>
      <rPr>
        <sz val="10"/>
        <rFont val="Times New Roman"/>
        <family val="1"/>
        <charset val="204"/>
      </rPr>
      <t xml:space="preserve">10620 чел.;         </t>
    </r>
  </si>
  <si>
    <r>
      <rPr>
        <b/>
        <sz val="10"/>
        <rFont val="Times New Roman"/>
        <family val="1"/>
        <charset val="204"/>
      </rPr>
      <t>2.</t>
    </r>
    <r>
      <rPr>
        <sz val="10"/>
        <rFont val="Times New Roman"/>
        <family val="1"/>
        <charset val="204"/>
      </rPr>
      <t xml:space="preserve">10415 чел.;        </t>
    </r>
  </si>
  <si>
    <r>
      <rPr>
        <b/>
        <sz val="10"/>
        <rFont val="Times New Roman"/>
        <family val="1"/>
        <charset val="204"/>
      </rPr>
      <t>4.</t>
    </r>
    <r>
      <rPr>
        <sz val="10"/>
        <rFont val="Times New Roman"/>
        <family val="1"/>
        <charset val="204"/>
      </rPr>
      <t xml:space="preserve"> 183 чел.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</si>
  <si>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635 чел;   </t>
    </r>
    <r>
      <rPr>
        <b/>
        <sz val="10"/>
        <rFont val="Times New Roman"/>
        <family val="1"/>
        <charset val="204"/>
      </rPr>
      <t/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</si>
  <si>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628 чел;   </t>
    </r>
    <r>
      <rPr>
        <b/>
        <sz val="10"/>
        <rFont val="Times New Roman"/>
        <family val="1"/>
        <charset val="204"/>
      </rPr>
      <t/>
    </r>
  </si>
  <si>
    <r>
      <rPr>
        <b/>
        <sz val="10"/>
        <rFont val="Times New Roman"/>
        <family val="1"/>
        <charset val="204"/>
      </rPr>
      <t>2.</t>
    </r>
    <r>
      <rPr>
        <sz val="10"/>
        <rFont val="Times New Roman"/>
        <family val="1"/>
        <charset val="204"/>
      </rPr>
      <t xml:space="preserve">9245чел;    </t>
    </r>
  </si>
  <si>
    <r>
      <t xml:space="preserve">  </t>
    </r>
    <r>
      <rPr>
        <b/>
        <sz val="10"/>
        <rFont val="Times New Roman"/>
        <family val="1"/>
        <charset val="204"/>
      </rPr>
      <t>2.</t>
    </r>
    <r>
      <rPr>
        <sz val="10"/>
        <rFont val="Times New Roman"/>
        <family val="1"/>
        <charset val="204"/>
      </rPr>
      <t xml:space="preserve">9145чел;   </t>
    </r>
  </si>
  <si>
    <r>
      <rPr>
        <b/>
        <sz val="10"/>
        <rFont val="Times New Roman"/>
        <family val="1"/>
        <charset val="204"/>
      </rPr>
      <t>3.</t>
    </r>
    <r>
      <rPr>
        <sz val="10"/>
        <rFont val="Times New Roman"/>
        <family val="1"/>
        <charset val="204"/>
      </rPr>
      <t xml:space="preserve">27850 экз;          </t>
    </r>
  </si>
  <si>
    <r>
      <rPr>
        <b/>
        <sz val="10"/>
        <rFont val="Times New Roman"/>
        <family val="1"/>
        <charset val="204"/>
      </rPr>
      <t>3.</t>
    </r>
    <r>
      <rPr>
        <sz val="10"/>
        <rFont val="Times New Roman"/>
        <family val="1"/>
        <charset val="204"/>
      </rPr>
      <t xml:space="preserve">28536 экз;          </t>
    </r>
  </si>
  <si>
    <r>
      <rPr>
        <b/>
        <sz val="10"/>
        <rFont val="Times New Roman"/>
        <family val="1"/>
        <charset val="204"/>
      </rPr>
      <t xml:space="preserve">4. </t>
    </r>
    <r>
      <rPr>
        <sz val="10"/>
        <rFont val="Times New Roman"/>
        <family val="1"/>
        <charset val="204"/>
      </rPr>
      <t xml:space="preserve">76шт;      </t>
    </r>
    <r>
      <rPr>
        <b/>
        <sz val="10"/>
        <rFont val="Times New Roman"/>
        <family val="1"/>
        <charset val="204"/>
      </rPr>
      <t xml:space="preserve"> </t>
    </r>
  </si>
  <si>
    <r>
      <rPr>
        <b/>
        <sz val="10"/>
        <rFont val="Times New Roman"/>
        <family val="1"/>
        <charset val="204"/>
      </rPr>
      <t>4.</t>
    </r>
    <r>
      <rPr>
        <sz val="10"/>
        <rFont val="Times New Roman"/>
        <family val="1"/>
        <charset val="204"/>
      </rPr>
      <t xml:space="preserve"> 63шт;      </t>
    </r>
    <r>
      <rPr>
        <b/>
        <sz val="10"/>
        <rFont val="Times New Roman"/>
        <family val="1"/>
        <charset val="204"/>
      </rPr>
      <t xml:space="preserve"> </t>
    </r>
  </si>
  <si>
    <r>
      <rPr>
        <b/>
        <sz val="10"/>
        <rFont val="Times New Roman"/>
        <family val="1"/>
        <charset val="204"/>
      </rPr>
      <t>5.</t>
    </r>
    <r>
      <rPr>
        <sz val="10"/>
        <rFont val="Times New Roman"/>
        <family val="1"/>
        <charset val="204"/>
      </rPr>
      <t xml:space="preserve"> 12 экз.</t>
    </r>
  </si>
  <si>
    <r>
      <rPr>
        <b/>
        <sz val="10"/>
        <rFont val="Times New Roman"/>
        <family val="1"/>
        <charset val="204"/>
      </rPr>
      <t>5.</t>
    </r>
    <r>
      <rPr>
        <sz val="10"/>
        <rFont val="Times New Roman"/>
        <family val="1"/>
        <charset val="204"/>
      </rPr>
      <t xml:space="preserve"> 9 экз.</t>
    </r>
  </si>
  <si>
    <t>1.4.4</t>
  </si>
  <si>
    <t>профилактиа преступности и обеспечение условий для безопасности жизнедеятельности на территории поселения</t>
  </si>
  <si>
    <t>профилактиа терроризма и экстремизма</t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</si>
  <si>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75%</t>
    </r>
  </si>
  <si>
    <r>
      <rPr>
        <b/>
        <sz val="10"/>
        <rFont val="Times New Roman"/>
        <family val="1"/>
        <charset val="204"/>
      </rPr>
      <t>1. 7</t>
    </r>
    <r>
      <rPr>
        <sz val="10"/>
        <rFont val="Times New Roman"/>
        <family val="1"/>
        <charset val="204"/>
      </rPr>
      <t>5%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</si>
  <si>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полнота информационного обеспечения населения по вопросам противодействия терроризму и экстремизму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</si>
  <si>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80%</t>
    </r>
  </si>
  <si>
    <r>
      <rPr>
        <b/>
        <sz val="10"/>
        <rFont val="Times New Roman"/>
        <family val="1"/>
        <charset val="204"/>
      </rPr>
      <t xml:space="preserve">2. </t>
    </r>
    <r>
      <rPr>
        <sz val="10"/>
        <rFont val="Times New Roman"/>
        <family val="1"/>
        <charset val="204"/>
      </rPr>
      <t>наличие утвержденного списка запрещенной к использованию и распространению экстремистской литературы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</si>
  <si>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есть</t>
    </r>
  </si>
  <si>
    <r>
      <rPr>
        <b/>
        <sz val="10"/>
        <rFont val="Times New Roman"/>
        <family val="1"/>
        <charset val="204"/>
      </rPr>
      <t xml:space="preserve">1. </t>
    </r>
    <r>
      <rPr>
        <sz val="10"/>
        <rFont val="Times New Roman"/>
        <family val="1"/>
        <charset val="204"/>
      </rPr>
      <t>есть</t>
    </r>
  </si>
  <si>
    <t>1.5.</t>
  </si>
  <si>
    <t>"Энергосбережение и повышение энергетической эффективности на территории Песковского сельского поселения"</t>
  </si>
  <si>
    <t>1.5.2.</t>
  </si>
  <si>
    <t>1.5.3.</t>
  </si>
  <si>
    <t>повышение энергоэффективности в теплоснабжении</t>
  </si>
  <si>
    <t>повышение энергоэффективности в электроснабжении</t>
  </si>
  <si>
    <r>
      <rPr>
        <b/>
        <sz val="10"/>
        <rFont val="Times New Roman"/>
        <family val="1"/>
        <charset val="204"/>
      </rPr>
      <t xml:space="preserve">2. </t>
    </r>
    <r>
      <rPr>
        <sz val="10"/>
        <rFont val="Times New Roman"/>
        <family val="1"/>
        <charset val="204"/>
      </rPr>
      <t>доля расходов бюджета на обеспечение энергетическими ресурсами бюджетных учреждений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</si>
  <si>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доля объемов электрической энергии, потребляемой с использованием приборов учета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</si>
  <si>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доля объемов природного газа, потребляемого бюджетными учреждениями с использованием приборов учета</t>
    </r>
  </si>
  <si>
    <r>
      <rPr>
        <b/>
        <sz val="10"/>
        <rFont val="Times New Roman"/>
        <family val="1"/>
        <charset val="204"/>
      </rPr>
      <t xml:space="preserve">2. </t>
    </r>
    <r>
      <rPr>
        <sz val="10"/>
        <rFont val="Times New Roman"/>
        <family val="1"/>
        <charset val="204"/>
      </rPr>
      <t>перевод уличного освещения на использование энергосберегающих лампочек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</si>
  <si>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100%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</si>
  <si>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3,5%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</si>
  <si>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>2,7%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</si>
  <si>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90%</t>
    </r>
  </si>
  <si>
    <r>
      <rPr>
        <b/>
        <sz val="10"/>
        <rFont val="Times New Roman"/>
        <family val="1"/>
        <charset val="204"/>
      </rPr>
      <t xml:space="preserve">1. </t>
    </r>
    <r>
      <rPr>
        <sz val="10"/>
        <rFont val="Times New Roman"/>
        <family val="1"/>
        <charset val="204"/>
      </rPr>
      <t>90%</t>
    </r>
  </si>
  <si>
    <r>
      <rPr>
        <b/>
        <sz val="10"/>
        <rFont val="Times New Roman"/>
        <family val="1"/>
        <charset val="204"/>
      </rPr>
      <t>1.</t>
    </r>
    <r>
      <rPr>
        <sz val="10"/>
        <rFont val="Times New Roman"/>
        <family val="1"/>
        <charset val="204"/>
      </rPr>
      <t xml:space="preserve"> 35%</t>
    </r>
  </si>
  <si>
    <r>
      <rPr>
        <b/>
        <sz val="10"/>
        <rFont val="Times New Roman"/>
        <family val="1"/>
        <charset val="204"/>
      </rPr>
      <t xml:space="preserve">1. </t>
    </r>
    <r>
      <rPr>
        <sz val="10"/>
        <rFont val="Times New Roman"/>
        <family val="1"/>
        <charset val="204"/>
      </rPr>
      <t>34,7%</t>
    </r>
  </si>
  <si>
    <t>с 01.12. 2016г.  по 31.12. 2019г.</t>
  </si>
  <si>
    <t>Глава Песковского сельского поселения</t>
  </si>
  <si>
    <t>Павловского муниципального района</t>
  </si>
  <si>
    <t>И.В.Кулешов</t>
  </si>
  <si>
    <t>Исп.: вед.спец. Т.В.Ващенко, тел.52-6-42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</si>
</sst>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%"/>
  </numFmts>
  <fonts count="15">
    <font>
      <sz val="10"/>
      <name val="Arial Cyr"/>
      <charset val="204"/>
    </font>
    <font>
      <sz val="11"/>
      <color theme="1"/>
      <name val="Times New Roman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2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0" fillId="0" borderId="0" xfId="0" applyBorder="1"/>
    <xf numFmtId="0" fontId="0" fillId="0" borderId="14" xfId="0" applyBorder="1"/>
    <xf numFmtId="0" fontId="2" fillId="0" borderId="1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 wrapText="1"/>
    </xf>
    <xf numFmtId="0" fontId="2" fillId="0" borderId="11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textRotation="90" wrapText="1"/>
    </xf>
    <xf numFmtId="0" fontId="2" fillId="0" borderId="6" xfId="0" applyFont="1" applyBorder="1" applyAlignment="1">
      <alignment horizontal="center" vertical="top" textRotation="90" wrapText="1"/>
    </xf>
    <xf numFmtId="0" fontId="2" fillId="0" borderId="13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top" wrapText="1"/>
    </xf>
    <xf numFmtId="49" fontId="8" fillId="0" borderId="10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top" wrapText="1"/>
    </xf>
    <xf numFmtId="49" fontId="8" fillId="0" borderId="6" xfId="0" applyNumberFormat="1" applyFont="1" applyBorder="1" applyAlignment="1">
      <alignment horizontal="center" vertical="top" wrapText="1"/>
    </xf>
    <xf numFmtId="49" fontId="8" fillId="0" borderId="4" xfId="0" applyNumberFormat="1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vertical="top" wrapText="1"/>
    </xf>
    <xf numFmtId="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9" fontId="9" fillId="0" borderId="1" xfId="0" applyNumberFormat="1" applyFont="1" applyBorder="1" applyAlignment="1">
      <alignment horizontal="center" vertical="top" wrapText="1"/>
    </xf>
    <xf numFmtId="165" fontId="9" fillId="0" borderId="3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left" vertical="top" wrapText="1"/>
    </xf>
    <xf numFmtId="2" fontId="8" fillId="0" borderId="13" xfId="0" applyNumberFormat="1" applyFont="1" applyBorder="1" applyAlignment="1">
      <alignment horizontal="left" vertical="top" wrapText="1"/>
    </xf>
    <xf numFmtId="2" fontId="8" fillId="0" borderId="5" xfId="0" applyNumberFormat="1" applyFont="1" applyBorder="1" applyAlignment="1">
      <alignment horizontal="left" vertical="top" wrapText="1"/>
    </xf>
    <xf numFmtId="2" fontId="8" fillId="0" borderId="1" xfId="0" applyNumberFormat="1" applyFont="1" applyBorder="1" applyAlignment="1">
      <alignment horizontal="left" vertical="top" wrapText="1"/>
    </xf>
    <xf numFmtId="2" fontId="8" fillId="0" borderId="3" xfId="0" applyNumberFormat="1" applyFont="1" applyBorder="1" applyAlignment="1">
      <alignment horizontal="left" vertical="top" wrapText="1"/>
    </xf>
    <xf numFmtId="2" fontId="8" fillId="0" borderId="7" xfId="0" applyNumberFormat="1" applyFont="1" applyBorder="1" applyAlignment="1">
      <alignment horizontal="left" vertical="top" wrapText="1"/>
    </xf>
    <xf numFmtId="2" fontId="8" fillId="0" borderId="14" xfId="0" applyNumberFormat="1" applyFont="1" applyBorder="1" applyAlignment="1">
      <alignment horizontal="left" vertical="top" wrapText="1"/>
    </xf>
    <xf numFmtId="2" fontId="8" fillId="0" borderId="6" xfId="0" applyNumberFormat="1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vertical="top" wrapText="1"/>
    </xf>
    <xf numFmtId="165" fontId="8" fillId="0" borderId="12" xfId="0" applyNumberFormat="1" applyFont="1" applyBorder="1" applyAlignment="1">
      <alignment vertical="top" wrapText="1"/>
    </xf>
    <xf numFmtId="165" fontId="8" fillId="0" borderId="11" xfId="0" applyNumberFormat="1" applyFont="1" applyBorder="1" applyAlignment="1">
      <alignment vertical="top" wrapText="1"/>
    </xf>
    <xf numFmtId="165" fontId="8" fillId="0" borderId="1" xfId="0" applyNumberFormat="1" applyFont="1" applyBorder="1" applyAlignment="1">
      <alignment vertical="top" wrapText="1"/>
    </xf>
    <xf numFmtId="165" fontId="8" fillId="0" borderId="2" xfId="0" applyNumberFormat="1" applyFont="1" applyBorder="1" applyAlignment="1">
      <alignment vertical="top" wrapText="1"/>
    </xf>
    <xf numFmtId="165" fontId="8" fillId="0" borderId="0" xfId="0" applyNumberFormat="1" applyFont="1" applyBorder="1" applyAlignment="1">
      <alignment vertical="top" wrapText="1"/>
    </xf>
    <xf numFmtId="165" fontId="8" fillId="0" borderId="3" xfId="0" applyNumberFormat="1" applyFont="1" applyBorder="1" applyAlignment="1">
      <alignment vertical="top" wrapText="1"/>
    </xf>
    <xf numFmtId="165" fontId="8" fillId="0" borderId="7" xfId="0" applyNumberFormat="1" applyFont="1" applyBorder="1" applyAlignment="1">
      <alignment vertical="top" wrapText="1"/>
    </xf>
    <xf numFmtId="0" fontId="7" fillId="0" borderId="10" xfId="0" applyFont="1" applyBorder="1" applyAlignment="1">
      <alignment wrapText="1"/>
    </xf>
    <xf numFmtId="165" fontId="9" fillId="0" borderId="1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165" fontId="9" fillId="0" borderId="13" xfId="0" applyNumberFormat="1" applyFont="1" applyBorder="1" applyAlignment="1">
      <alignment horizontal="center" vertical="center" wrapText="1"/>
    </xf>
    <xf numFmtId="165" fontId="9" fillId="0" borderId="13" xfId="0" applyNumberFormat="1" applyFont="1" applyBorder="1" applyAlignment="1">
      <alignment horizontal="center" vertical="top" wrapText="1"/>
    </xf>
    <xf numFmtId="165" fontId="9" fillId="0" borderId="13" xfId="0" applyNumberFormat="1" applyFont="1" applyBorder="1" applyAlignment="1">
      <alignment vertical="top" wrapText="1"/>
    </xf>
    <xf numFmtId="165" fontId="12" fillId="0" borderId="3" xfId="0" applyNumberFormat="1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vertical="top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vertical="top" wrapText="1"/>
    </xf>
    <xf numFmtId="2" fontId="8" fillId="0" borderId="2" xfId="0" applyNumberFormat="1" applyFont="1" applyFill="1" applyBorder="1" applyAlignment="1">
      <alignment horizontal="left" vertical="top" wrapText="1"/>
    </xf>
    <xf numFmtId="2" fontId="8" fillId="0" borderId="6" xfId="0" applyNumberFormat="1" applyFont="1" applyFill="1" applyBorder="1" applyAlignment="1">
      <alignment horizontal="left" vertical="top" wrapText="1"/>
    </xf>
    <xf numFmtId="2" fontId="8" fillId="0" borderId="3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vertical="top" wrapText="1"/>
    </xf>
    <xf numFmtId="49" fontId="8" fillId="0" borderId="6" xfId="0" applyNumberFormat="1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vertical="top" wrapText="1"/>
    </xf>
    <xf numFmtId="165" fontId="8" fillId="0" borderId="4" xfId="0" applyNumberFormat="1" applyFont="1" applyBorder="1" applyAlignment="1">
      <alignment vertical="top" wrapText="1"/>
    </xf>
    <xf numFmtId="165" fontId="8" fillId="0" borderId="5" xfId="0" applyNumberFormat="1" applyFont="1" applyBorder="1" applyAlignment="1">
      <alignment vertical="top" wrapText="1"/>
    </xf>
    <xf numFmtId="49" fontId="8" fillId="0" borderId="4" xfId="0" applyNumberFormat="1" applyFont="1" applyBorder="1" applyAlignment="1">
      <alignment horizontal="center" vertical="top" wrapText="1"/>
    </xf>
    <xf numFmtId="49" fontId="8" fillId="0" borderId="5" xfId="0" applyNumberFormat="1" applyFont="1" applyBorder="1" applyAlignment="1">
      <alignment horizontal="center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center" vertical="top" wrapText="1"/>
    </xf>
    <xf numFmtId="0" fontId="9" fillId="0" borderId="13" xfId="0" applyFont="1" applyBorder="1" applyAlignment="1">
      <alignment vertical="center" wrapText="1"/>
    </xf>
    <xf numFmtId="9" fontId="9" fillId="0" borderId="3" xfId="0" applyNumberFormat="1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top" wrapText="1"/>
    </xf>
    <xf numFmtId="0" fontId="13" fillId="0" borderId="0" xfId="0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right"/>
    </xf>
    <xf numFmtId="0" fontId="14" fillId="0" borderId="0" xfId="0" applyFont="1" applyBorder="1" applyAlignment="1">
      <alignment horizontal="left"/>
    </xf>
    <xf numFmtId="2" fontId="8" fillId="0" borderId="4" xfId="0" applyNumberFormat="1" applyFont="1" applyBorder="1" applyAlignment="1">
      <alignment horizontal="left" vertical="center" wrapText="1"/>
    </xf>
    <xf numFmtId="2" fontId="8" fillId="0" borderId="5" xfId="0" applyNumberFormat="1" applyFont="1" applyBorder="1" applyAlignment="1">
      <alignment horizontal="left" vertical="center" wrapText="1"/>
    </xf>
    <xf numFmtId="2" fontId="8" fillId="0" borderId="2" xfId="0" applyNumberFormat="1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left" vertical="top" wrapText="1"/>
    </xf>
    <xf numFmtId="2" fontId="8" fillId="0" borderId="2" xfId="0" applyNumberFormat="1" applyFont="1" applyBorder="1" applyAlignment="1">
      <alignment horizontal="left" vertical="top" wrapText="1"/>
    </xf>
    <xf numFmtId="165" fontId="8" fillId="0" borderId="4" xfId="0" applyNumberFormat="1" applyFont="1" applyBorder="1" applyAlignment="1">
      <alignment horizontal="center" vertical="top" wrapText="1"/>
    </xf>
    <xf numFmtId="165" fontId="8" fillId="0" borderId="2" xfId="0" applyNumberFormat="1" applyFont="1" applyBorder="1" applyAlignment="1">
      <alignment horizontal="center" vertical="top" wrapText="1"/>
    </xf>
    <xf numFmtId="49" fontId="8" fillId="0" borderId="4" xfId="0" applyNumberFormat="1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8" fillId="0" borderId="4" xfId="0" applyNumberFormat="1" applyFont="1" applyBorder="1" applyAlignment="1">
      <alignment horizontal="center" vertical="top" wrapText="1"/>
    </xf>
    <xf numFmtId="2" fontId="8" fillId="0" borderId="2" xfId="0" applyNumberFormat="1" applyFont="1" applyBorder="1" applyAlignment="1">
      <alignment horizontal="center" vertical="top" wrapText="1"/>
    </xf>
    <xf numFmtId="2" fontId="8" fillId="0" borderId="11" xfId="0" applyNumberFormat="1" applyFont="1" applyBorder="1" applyAlignment="1">
      <alignment horizontal="center" vertical="top" wrapText="1"/>
    </xf>
    <xf numFmtId="2" fontId="8" fillId="0" borderId="13" xfId="0" applyNumberFormat="1" applyFont="1" applyBorder="1" applyAlignment="1">
      <alignment horizontal="center" vertical="top" wrapText="1"/>
    </xf>
    <xf numFmtId="165" fontId="8" fillId="0" borderId="4" xfId="0" applyNumberFormat="1" applyFont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textRotation="90" wrapText="1"/>
    </xf>
    <xf numFmtId="0" fontId="2" fillId="0" borderId="10" xfId="0" applyFont="1" applyBorder="1" applyAlignment="1">
      <alignment horizontal="center" textRotation="90" wrapText="1"/>
    </xf>
    <xf numFmtId="0" fontId="2" fillId="0" borderId="9" xfId="0" applyFont="1" applyBorder="1" applyAlignment="1">
      <alignment horizontal="center" textRotation="90" wrapText="1"/>
    </xf>
    <xf numFmtId="0" fontId="5" fillId="0" borderId="0" xfId="0" applyFont="1" applyAlignment="1">
      <alignment horizontal="center" vertical="top" wrapText="1"/>
    </xf>
    <xf numFmtId="0" fontId="2" fillId="0" borderId="11" xfId="0" applyFont="1" applyBorder="1" applyAlignment="1">
      <alignment horizontal="center" textRotation="90" wrapText="1"/>
    </xf>
    <xf numFmtId="0" fontId="2" fillId="0" borderId="12" xfId="0" applyFont="1" applyBorder="1" applyAlignment="1">
      <alignment horizontal="center" textRotation="90" wrapText="1"/>
    </xf>
    <xf numFmtId="0" fontId="2" fillId="0" borderId="13" xfId="0" applyFont="1" applyBorder="1" applyAlignment="1">
      <alignment horizontal="center" textRotation="90" wrapText="1"/>
    </xf>
    <xf numFmtId="0" fontId="2" fillId="0" borderId="0" xfId="0" applyFont="1" applyBorder="1" applyAlignment="1">
      <alignment horizontal="center" textRotation="90" wrapText="1"/>
    </xf>
    <xf numFmtId="0" fontId="2" fillId="0" borderId="14" xfId="0" applyFont="1" applyBorder="1" applyAlignment="1">
      <alignment horizontal="center" textRotation="90" wrapText="1"/>
    </xf>
    <xf numFmtId="0" fontId="2" fillId="0" borderId="15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2" fillId="0" borderId="5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10" fillId="0" borderId="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Апекс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40"/>
  <sheetViews>
    <sheetView tabSelected="1" topLeftCell="A10" zoomScale="110" zoomScaleNormal="110" workbookViewId="0">
      <selection activeCell="J13" sqref="J13"/>
    </sheetView>
  </sheetViews>
  <sheetFormatPr defaultRowHeight="12.75"/>
  <cols>
    <col min="1" max="1" width="4.85546875" customWidth="1"/>
    <col min="2" max="2" width="17.5703125" customWidth="1"/>
    <col min="3" max="3" width="7.5703125" customWidth="1"/>
    <col min="4" max="4" width="8.7109375" customWidth="1"/>
    <col min="5" max="5" width="8.42578125" customWidth="1"/>
    <col min="6" max="6" width="5.7109375" customWidth="1"/>
    <col min="7" max="7" width="5.5703125" customWidth="1"/>
    <col min="8" max="8" width="8.140625" customWidth="1"/>
    <col min="9" max="11" width="7.5703125" customWidth="1"/>
    <col min="12" max="12" width="4.5703125" customWidth="1"/>
    <col min="13" max="13" width="4.28515625" customWidth="1"/>
    <col min="14" max="14" width="7.7109375" customWidth="1"/>
    <col min="15" max="15" width="9.42578125" customWidth="1"/>
    <col min="16" max="16" width="19.85546875" customWidth="1"/>
    <col min="18" max="18" width="10.42578125" customWidth="1"/>
    <col min="19" max="19" width="9.140625" customWidth="1"/>
  </cols>
  <sheetData>
    <row r="1" spans="1:36" ht="6" customHeight="1"/>
    <row r="2" spans="1:36" ht="12.75" customHeight="1">
      <c r="C2" s="146" t="s">
        <v>93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3" spans="1:36" ht="12.75" customHeight="1"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</row>
    <row r="4" spans="1:36" ht="35.25" customHeight="1"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</row>
    <row r="5" spans="1:36" ht="9.75" customHeight="1">
      <c r="A5" s="2"/>
    </row>
    <row r="6" spans="1:36" ht="25.5" customHeight="1">
      <c r="A6" s="113" t="s">
        <v>0</v>
      </c>
      <c r="B6" s="126" t="s">
        <v>9</v>
      </c>
      <c r="C6" s="126" t="s">
        <v>8</v>
      </c>
      <c r="D6" s="135" t="s">
        <v>10</v>
      </c>
      <c r="E6" s="136"/>
      <c r="F6" s="136"/>
      <c r="G6" s="136"/>
      <c r="H6" s="136"/>
      <c r="I6" s="136"/>
      <c r="J6" s="136"/>
      <c r="K6" s="136"/>
      <c r="L6" s="136"/>
      <c r="M6" s="136"/>
      <c r="N6" s="137" t="s">
        <v>11</v>
      </c>
      <c r="O6" s="138"/>
      <c r="P6" s="143" t="s">
        <v>12</v>
      </c>
      <c r="Q6" s="153" t="s">
        <v>13</v>
      </c>
      <c r="R6" s="153" t="s">
        <v>14</v>
      </c>
      <c r="S6" s="147" t="s">
        <v>15</v>
      </c>
      <c r="T6" s="3"/>
    </row>
    <row r="7" spans="1:36" ht="15.75">
      <c r="A7" s="134"/>
      <c r="B7" s="127"/>
      <c r="C7" s="127"/>
      <c r="D7" s="137" t="s">
        <v>1</v>
      </c>
      <c r="E7" s="138"/>
      <c r="F7" s="135" t="s">
        <v>16</v>
      </c>
      <c r="G7" s="136"/>
      <c r="H7" s="136"/>
      <c r="I7" s="136"/>
      <c r="J7" s="136"/>
      <c r="K7" s="136"/>
      <c r="L7" s="136"/>
      <c r="M7" s="136"/>
      <c r="N7" s="139"/>
      <c r="O7" s="140"/>
      <c r="P7" s="144"/>
      <c r="Q7" s="154"/>
      <c r="R7" s="154"/>
      <c r="S7" s="148"/>
      <c r="T7" s="3"/>
    </row>
    <row r="8" spans="1:36" ht="15.75" customHeight="1">
      <c r="A8" s="134"/>
      <c r="B8" s="127"/>
      <c r="C8" s="127"/>
      <c r="D8" s="139"/>
      <c r="E8" s="140"/>
      <c r="F8" s="144" t="s">
        <v>58</v>
      </c>
      <c r="G8" s="148"/>
      <c r="H8" s="150" t="s">
        <v>7</v>
      </c>
      <c r="I8" s="150"/>
      <c r="J8" s="143" t="s">
        <v>17</v>
      </c>
      <c r="K8" s="147"/>
      <c r="L8" s="143" t="s">
        <v>18</v>
      </c>
      <c r="M8" s="152"/>
      <c r="N8" s="139"/>
      <c r="O8" s="140"/>
      <c r="P8" s="144"/>
      <c r="Q8" s="154"/>
      <c r="R8" s="154"/>
      <c r="S8" s="148"/>
      <c r="T8" s="3"/>
    </row>
    <row r="9" spans="1:36" ht="47.25" customHeight="1">
      <c r="A9" s="134"/>
      <c r="B9" s="127"/>
      <c r="C9" s="127"/>
      <c r="D9" s="141"/>
      <c r="E9" s="142"/>
      <c r="F9" s="145"/>
      <c r="G9" s="149"/>
      <c r="H9" s="151"/>
      <c r="I9" s="151"/>
      <c r="J9" s="145"/>
      <c r="K9" s="149"/>
      <c r="L9" s="145"/>
      <c r="M9" s="151"/>
      <c r="N9" s="141"/>
      <c r="O9" s="142"/>
      <c r="P9" s="144"/>
      <c r="Q9" s="154"/>
      <c r="R9" s="154"/>
      <c r="S9" s="148"/>
      <c r="T9" s="3"/>
    </row>
    <row r="10" spans="1:36" ht="36.75" customHeight="1">
      <c r="A10" s="114"/>
      <c r="B10" s="128"/>
      <c r="C10" s="128"/>
      <c r="D10" s="14" t="s">
        <v>5</v>
      </c>
      <c r="E10" s="15" t="s">
        <v>6</v>
      </c>
      <c r="F10" s="15" t="s">
        <v>5</v>
      </c>
      <c r="G10" s="15" t="s">
        <v>6</v>
      </c>
      <c r="H10" s="15" t="s">
        <v>5</v>
      </c>
      <c r="I10" s="15" t="s">
        <v>6</v>
      </c>
      <c r="J10" s="17" t="s">
        <v>5</v>
      </c>
      <c r="K10" s="16" t="s">
        <v>6</v>
      </c>
      <c r="L10" s="14" t="s">
        <v>5</v>
      </c>
      <c r="M10" s="19" t="s">
        <v>6</v>
      </c>
      <c r="N10" s="20" t="s">
        <v>5</v>
      </c>
      <c r="O10" s="20" t="s">
        <v>6</v>
      </c>
      <c r="P10" s="145"/>
      <c r="Q10" s="155"/>
      <c r="R10" s="155"/>
      <c r="S10" s="148"/>
      <c r="T10" s="3"/>
    </row>
    <row r="11" spans="1:36" ht="15.75">
      <c r="A11" s="18">
        <v>1</v>
      </c>
      <c r="B11" s="37">
        <v>2</v>
      </c>
      <c r="C11" s="11">
        <v>3</v>
      </c>
      <c r="D11" s="10">
        <v>4</v>
      </c>
      <c r="E11" s="11">
        <v>5</v>
      </c>
      <c r="F11" s="37">
        <v>6</v>
      </c>
      <c r="G11" s="11">
        <v>7</v>
      </c>
      <c r="H11" s="37">
        <v>8</v>
      </c>
      <c r="I11" s="11">
        <v>9</v>
      </c>
      <c r="J11" s="38">
        <v>10</v>
      </c>
      <c r="K11" s="11">
        <v>11</v>
      </c>
      <c r="L11" s="38">
        <v>12</v>
      </c>
      <c r="M11" s="11">
        <v>13</v>
      </c>
      <c r="N11" s="9">
        <v>14</v>
      </c>
      <c r="O11" s="9">
        <v>15</v>
      </c>
      <c r="P11" s="9">
        <v>16</v>
      </c>
      <c r="Q11" s="10">
        <v>17</v>
      </c>
      <c r="R11" s="11">
        <v>18</v>
      </c>
      <c r="S11" s="9">
        <v>19</v>
      </c>
      <c r="T11" s="3"/>
    </row>
    <row r="12" spans="1:36" ht="143.25" customHeight="1">
      <c r="A12" s="73">
        <v>1</v>
      </c>
      <c r="B12" s="74" t="s">
        <v>29</v>
      </c>
      <c r="C12" s="75" t="s">
        <v>19</v>
      </c>
      <c r="D12" s="76">
        <f>D13+D26+D36+D39+D46</f>
        <v>7137.3999999999987</v>
      </c>
      <c r="E12" s="76">
        <f>E13+E26+E36+E39+E46</f>
        <v>7048.2599999999993</v>
      </c>
      <c r="F12" s="76">
        <f t="shared" ref="F12:M12" si="0">F13+F26+F36</f>
        <v>68.900000000000006</v>
      </c>
      <c r="G12" s="76">
        <f t="shared" si="0"/>
        <v>68.900000000000006</v>
      </c>
      <c r="H12" s="76">
        <f t="shared" si="0"/>
        <v>1031.2</v>
      </c>
      <c r="I12" s="76">
        <f t="shared" si="0"/>
        <v>1031.2</v>
      </c>
      <c r="J12" s="76">
        <f>J13+J26+J36+J39+J46</f>
        <v>6037.2999999999993</v>
      </c>
      <c r="K12" s="76">
        <f>K13+K26+K36+K39+K46</f>
        <v>5948.16</v>
      </c>
      <c r="L12" s="76">
        <f t="shared" si="0"/>
        <v>0</v>
      </c>
      <c r="M12" s="76">
        <f t="shared" si="0"/>
        <v>0</v>
      </c>
      <c r="N12" s="57">
        <v>1</v>
      </c>
      <c r="O12" s="57">
        <f>E12/D12</f>
        <v>0.98751085829573804</v>
      </c>
      <c r="P12" s="6"/>
      <c r="Q12" s="1"/>
      <c r="R12" s="12"/>
      <c r="S12" s="57"/>
      <c r="T12" s="3"/>
    </row>
    <row r="13" spans="1:36" ht="79.5" customHeight="1">
      <c r="A13" s="79" t="s">
        <v>23</v>
      </c>
      <c r="B13" s="80" t="s">
        <v>30</v>
      </c>
      <c r="C13" s="81" t="s">
        <v>19</v>
      </c>
      <c r="D13" s="78">
        <f>D14+D16+D17+D19+D20+D21+D22+D23+D24</f>
        <v>2428.2199999999998</v>
      </c>
      <c r="E13" s="78">
        <f t="shared" ref="E13:M13" si="1">E14+E16+E17+E19+E20+E21+E22+E23+E24</f>
        <v>2360.12</v>
      </c>
      <c r="F13" s="78">
        <f t="shared" si="1"/>
        <v>0</v>
      </c>
      <c r="G13" s="78">
        <f t="shared" si="1"/>
        <v>0</v>
      </c>
      <c r="H13" s="78">
        <f t="shared" si="1"/>
        <v>1031.2</v>
      </c>
      <c r="I13" s="78">
        <f t="shared" si="1"/>
        <v>1031.2</v>
      </c>
      <c r="J13" s="78">
        <f t="shared" si="1"/>
        <v>1397.02</v>
      </c>
      <c r="K13" s="78">
        <f t="shared" si="1"/>
        <v>1328.92</v>
      </c>
      <c r="L13" s="78">
        <f t="shared" si="1"/>
        <v>0</v>
      </c>
      <c r="M13" s="78">
        <f t="shared" si="1"/>
        <v>0</v>
      </c>
      <c r="N13" s="58">
        <v>1</v>
      </c>
      <c r="O13" s="59">
        <f>E13/D13</f>
        <v>0.97195476521896707</v>
      </c>
      <c r="P13" s="13"/>
      <c r="Q13" s="13"/>
      <c r="R13" s="13"/>
      <c r="S13" s="59"/>
      <c r="T13" s="3"/>
    </row>
    <row r="14" spans="1:36" s="5" customFormat="1" ht="56.25" customHeight="1">
      <c r="A14" s="122" t="s">
        <v>24</v>
      </c>
      <c r="B14" s="124" t="s">
        <v>33</v>
      </c>
      <c r="C14" s="113"/>
      <c r="D14" s="102">
        <v>368.4</v>
      </c>
      <c r="E14" s="102">
        <v>368.3</v>
      </c>
      <c r="F14" s="102">
        <v>0</v>
      </c>
      <c r="G14" s="102">
        <v>0</v>
      </c>
      <c r="H14" s="102">
        <v>31.2</v>
      </c>
      <c r="I14" s="102">
        <v>31.2</v>
      </c>
      <c r="J14" s="102">
        <f>D14-F14-H14</f>
        <v>337.2</v>
      </c>
      <c r="K14" s="102">
        <f t="shared" ref="K14" si="2">E14-G14-I14</f>
        <v>337.1</v>
      </c>
      <c r="L14" s="102">
        <v>0</v>
      </c>
      <c r="M14" s="102">
        <v>0</v>
      </c>
      <c r="N14" s="119">
        <v>1</v>
      </c>
      <c r="O14" s="119">
        <f>E14/D14</f>
        <v>0.99972855591748111</v>
      </c>
      <c r="P14" s="39" t="s">
        <v>59</v>
      </c>
      <c r="Q14" s="41" t="s">
        <v>91</v>
      </c>
      <c r="R14" s="41" t="s">
        <v>92</v>
      </c>
      <c r="S14" s="65">
        <v>1</v>
      </c>
      <c r="T14" s="6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36" s="4" customFormat="1" ht="44.25" customHeight="1">
      <c r="A15" s="123"/>
      <c r="B15" s="125"/>
      <c r="C15" s="11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21"/>
      <c r="O15" s="121"/>
      <c r="P15" s="39" t="s">
        <v>60</v>
      </c>
      <c r="Q15" s="41" t="s">
        <v>94</v>
      </c>
      <c r="R15" s="41" t="s">
        <v>95</v>
      </c>
      <c r="S15" s="66">
        <v>1</v>
      </c>
      <c r="T15" s="45"/>
    </row>
    <row r="16" spans="1:36" ht="38.25">
      <c r="A16" s="26" t="s">
        <v>21</v>
      </c>
      <c r="B16" s="27" t="s">
        <v>34</v>
      </c>
      <c r="C16" s="8"/>
      <c r="D16" s="48">
        <v>0.5</v>
      </c>
      <c r="E16" s="48">
        <v>0</v>
      </c>
      <c r="F16" s="49">
        <v>0</v>
      </c>
      <c r="G16" s="48">
        <v>0</v>
      </c>
      <c r="H16" s="48">
        <v>0</v>
      </c>
      <c r="I16" s="49">
        <v>0</v>
      </c>
      <c r="J16" s="50">
        <f>D16-F16-H16</f>
        <v>0.5</v>
      </c>
      <c r="K16" s="49">
        <v>0</v>
      </c>
      <c r="L16" s="48">
        <v>0</v>
      </c>
      <c r="M16" s="49">
        <v>0</v>
      </c>
      <c r="N16" s="60">
        <v>1</v>
      </c>
      <c r="O16" s="61">
        <v>0</v>
      </c>
      <c r="P16" s="31" t="s">
        <v>35</v>
      </c>
      <c r="Q16" s="42" t="s">
        <v>96</v>
      </c>
      <c r="R16" s="35" t="s">
        <v>105</v>
      </c>
      <c r="S16" s="66">
        <v>1.375</v>
      </c>
      <c r="T16" s="3"/>
    </row>
    <row r="17" spans="1:20" ht="56.25" customHeight="1">
      <c r="A17" s="109" t="s">
        <v>26</v>
      </c>
      <c r="B17" s="111" t="s">
        <v>36</v>
      </c>
      <c r="C17" s="113"/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115">
        <v>0</v>
      </c>
      <c r="K17" s="115">
        <v>0</v>
      </c>
      <c r="L17" s="117">
        <v>0</v>
      </c>
      <c r="M17" s="115">
        <v>0</v>
      </c>
      <c r="N17" s="107">
        <v>0</v>
      </c>
      <c r="O17" s="107">
        <v>0</v>
      </c>
      <c r="P17" s="22" t="s">
        <v>37</v>
      </c>
      <c r="Q17" s="40" t="s">
        <v>38</v>
      </c>
      <c r="R17" s="40" t="s">
        <v>38</v>
      </c>
      <c r="S17" s="67">
        <v>1</v>
      </c>
      <c r="T17" s="3"/>
    </row>
    <row r="18" spans="1:20" ht="50.25" customHeight="1">
      <c r="A18" s="110"/>
      <c r="B18" s="112"/>
      <c r="C18" s="114"/>
      <c r="D18" s="116"/>
      <c r="E18" s="116"/>
      <c r="F18" s="116"/>
      <c r="G18" s="116"/>
      <c r="H18" s="116"/>
      <c r="I18" s="116"/>
      <c r="J18" s="116"/>
      <c r="K18" s="116"/>
      <c r="L18" s="118"/>
      <c r="M18" s="116"/>
      <c r="N18" s="108"/>
      <c r="O18" s="108"/>
      <c r="P18" s="22" t="s">
        <v>97</v>
      </c>
      <c r="Q18" s="96" t="s">
        <v>98</v>
      </c>
      <c r="R18" s="96" t="s">
        <v>98</v>
      </c>
      <c r="S18" s="67">
        <v>1</v>
      </c>
      <c r="T18" s="3"/>
    </row>
    <row r="19" spans="1:20" ht="42" customHeight="1">
      <c r="A19" s="26" t="s">
        <v>39</v>
      </c>
      <c r="B19" s="23" t="s">
        <v>40</v>
      </c>
      <c r="C19" s="7"/>
      <c r="D19" s="52">
        <v>0</v>
      </c>
      <c r="E19" s="52">
        <v>0</v>
      </c>
      <c r="F19" s="52">
        <v>0</v>
      </c>
      <c r="G19" s="51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3">
        <v>0</v>
      </c>
      <c r="N19" s="59">
        <v>0</v>
      </c>
      <c r="O19" s="87">
        <v>0</v>
      </c>
      <c r="P19" s="22" t="s">
        <v>41</v>
      </c>
      <c r="Q19" s="33" t="s">
        <v>99</v>
      </c>
      <c r="R19" s="46" t="s">
        <v>75</v>
      </c>
      <c r="S19" s="67">
        <v>0.996</v>
      </c>
      <c r="T19" s="3"/>
    </row>
    <row r="20" spans="1:20" ht="66.75" customHeight="1">
      <c r="A20" s="25" t="s">
        <v>42</v>
      </c>
      <c r="B20" s="24" t="s">
        <v>43</v>
      </c>
      <c r="C20" s="7"/>
      <c r="D20" s="52">
        <v>0.7</v>
      </c>
      <c r="E20" s="52">
        <v>0</v>
      </c>
      <c r="F20" s="52">
        <v>0</v>
      </c>
      <c r="G20" s="51">
        <v>0</v>
      </c>
      <c r="H20" s="52">
        <v>0</v>
      </c>
      <c r="I20" s="52">
        <v>0</v>
      </c>
      <c r="J20" s="52">
        <f>D20-F20-H20</f>
        <v>0.7</v>
      </c>
      <c r="K20" s="52">
        <v>0</v>
      </c>
      <c r="L20" s="53">
        <v>0</v>
      </c>
      <c r="M20" s="51">
        <v>0</v>
      </c>
      <c r="N20" s="59">
        <v>1</v>
      </c>
      <c r="O20" s="59">
        <v>0</v>
      </c>
      <c r="P20" s="22" t="s">
        <v>44</v>
      </c>
      <c r="Q20" s="33" t="s">
        <v>45</v>
      </c>
      <c r="R20" s="46" t="s">
        <v>46</v>
      </c>
      <c r="S20" s="67">
        <v>0</v>
      </c>
      <c r="T20" s="3"/>
    </row>
    <row r="21" spans="1:20" ht="80.25" customHeight="1">
      <c r="A21" s="28" t="s">
        <v>47</v>
      </c>
      <c r="B21" s="23" t="s">
        <v>4</v>
      </c>
      <c r="C21" s="21"/>
      <c r="D21" s="49">
        <v>2058.12</v>
      </c>
      <c r="E21" s="49">
        <v>1991.82</v>
      </c>
      <c r="F21" s="49">
        <v>0</v>
      </c>
      <c r="G21" s="49">
        <v>0</v>
      </c>
      <c r="H21" s="49">
        <v>1000</v>
      </c>
      <c r="I21" s="49">
        <v>1000</v>
      </c>
      <c r="J21" s="49">
        <v>1058.1199999999999</v>
      </c>
      <c r="K21" s="49">
        <f>E21-G21-I21</f>
        <v>991.81999999999994</v>
      </c>
      <c r="L21" s="54">
        <v>0</v>
      </c>
      <c r="M21" s="48">
        <v>0</v>
      </c>
      <c r="N21" s="60">
        <v>1</v>
      </c>
      <c r="O21" s="88">
        <f t="shared" ref="O21:O26" si="3">E21/D21</f>
        <v>0.9677861349192467</v>
      </c>
      <c r="P21" s="32" t="s">
        <v>48</v>
      </c>
      <c r="Q21" s="36" t="s">
        <v>100</v>
      </c>
      <c r="R21" s="36" t="s">
        <v>101</v>
      </c>
      <c r="S21" s="68">
        <v>0.8</v>
      </c>
      <c r="T21" s="3"/>
    </row>
    <row r="22" spans="1:20" ht="30" customHeight="1">
      <c r="A22" s="30" t="s">
        <v>49</v>
      </c>
      <c r="B22" s="27" t="s">
        <v>50</v>
      </c>
      <c r="C22" s="13"/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f>D22-F22-H22</f>
        <v>0</v>
      </c>
      <c r="K22" s="49">
        <f>E22-G22-I22</f>
        <v>0</v>
      </c>
      <c r="L22" s="54">
        <v>0</v>
      </c>
      <c r="M22" s="48">
        <v>0</v>
      </c>
      <c r="N22" s="60">
        <v>1</v>
      </c>
      <c r="O22" s="59">
        <v>0</v>
      </c>
      <c r="P22" s="32" t="s">
        <v>51</v>
      </c>
      <c r="Q22" s="36" t="s">
        <v>102</v>
      </c>
      <c r="R22" s="47" t="s">
        <v>55</v>
      </c>
      <c r="S22" s="68">
        <v>0</v>
      </c>
      <c r="T22" s="3"/>
    </row>
    <row r="23" spans="1:20" ht="67.5" customHeight="1">
      <c r="A23" s="30" t="s">
        <v>52</v>
      </c>
      <c r="B23" s="27" t="s">
        <v>53</v>
      </c>
      <c r="C23" s="8"/>
      <c r="D23" s="49">
        <v>0.5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f t="shared" ref="J23:J24" si="4">D23-F23-H23</f>
        <v>0.5</v>
      </c>
      <c r="K23" s="49">
        <f t="shared" ref="K23:K24" si="5">E23-G23-I23</f>
        <v>0</v>
      </c>
      <c r="L23" s="54">
        <v>0</v>
      </c>
      <c r="M23" s="48">
        <v>0</v>
      </c>
      <c r="N23" s="60">
        <v>1</v>
      </c>
      <c r="O23" s="88">
        <v>0</v>
      </c>
      <c r="P23" s="32" t="s">
        <v>54</v>
      </c>
      <c r="Q23" s="36" t="s">
        <v>80</v>
      </c>
      <c r="R23" s="36" t="s">
        <v>55</v>
      </c>
      <c r="S23" s="68">
        <v>0</v>
      </c>
      <c r="T23" s="3"/>
    </row>
    <row r="24" spans="1:20" ht="39" customHeight="1">
      <c r="A24" s="109" t="s">
        <v>70</v>
      </c>
      <c r="B24" s="111" t="s">
        <v>71</v>
      </c>
      <c r="C24" s="113"/>
      <c r="D24" s="115">
        <v>0</v>
      </c>
      <c r="E24" s="115">
        <v>0</v>
      </c>
      <c r="F24" s="115">
        <v>0</v>
      </c>
      <c r="G24" s="115">
        <v>0</v>
      </c>
      <c r="H24" s="115">
        <v>0</v>
      </c>
      <c r="I24" s="115">
        <v>0</v>
      </c>
      <c r="J24" s="115">
        <f t="shared" si="4"/>
        <v>0</v>
      </c>
      <c r="K24" s="115">
        <f t="shared" si="5"/>
        <v>0</v>
      </c>
      <c r="L24" s="115">
        <v>0</v>
      </c>
      <c r="M24" s="117">
        <v>0</v>
      </c>
      <c r="N24" s="107">
        <v>0</v>
      </c>
      <c r="O24" s="107">
        <v>1</v>
      </c>
      <c r="P24" s="32" t="s">
        <v>72</v>
      </c>
      <c r="Q24" s="56" t="s">
        <v>76</v>
      </c>
      <c r="R24" s="94" t="s">
        <v>104</v>
      </c>
      <c r="S24" s="69">
        <v>1.667</v>
      </c>
      <c r="T24" s="3"/>
    </row>
    <row r="25" spans="1:20" ht="78.75" customHeight="1">
      <c r="A25" s="110"/>
      <c r="B25" s="112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8"/>
      <c r="N25" s="108"/>
      <c r="O25" s="108"/>
      <c r="P25" s="32" t="s">
        <v>103</v>
      </c>
      <c r="Q25" s="56" t="s">
        <v>45</v>
      </c>
      <c r="R25" s="94" t="s">
        <v>46</v>
      </c>
      <c r="S25" s="69">
        <v>0</v>
      </c>
      <c r="T25" s="3"/>
    </row>
    <row r="26" spans="1:20" ht="63" customHeight="1">
      <c r="A26" s="79" t="s">
        <v>20</v>
      </c>
      <c r="B26" s="82" t="s">
        <v>31</v>
      </c>
      <c r="C26" s="83" t="s">
        <v>19</v>
      </c>
      <c r="D26" s="78">
        <f>D27+D31</f>
        <v>2012</v>
      </c>
      <c r="E26" s="78">
        <f t="shared" ref="E26:M26" si="6">E27+E31</f>
        <v>2002.26</v>
      </c>
      <c r="F26" s="78">
        <f t="shared" si="6"/>
        <v>0</v>
      </c>
      <c r="G26" s="78">
        <f t="shared" si="6"/>
        <v>0</v>
      </c>
      <c r="H26" s="78">
        <f t="shared" si="6"/>
        <v>0</v>
      </c>
      <c r="I26" s="78">
        <f t="shared" si="6"/>
        <v>0</v>
      </c>
      <c r="J26" s="78">
        <f t="shared" si="6"/>
        <v>2012</v>
      </c>
      <c r="K26" s="78">
        <f t="shared" si="6"/>
        <v>2002.26</v>
      </c>
      <c r="L26" s="78">
        <f t="shared" si="6"/>
        <v>0</v>
      </c>
      <c r="M26" s="78">
        <f t="shared" si="6"/>
        <v>0</v>
      </c>
      <c r="N26" s="60">
        <v>1</v>
      </c>
      <c r="O26" s="60">
        <f t="shared" si="3"/>
        <v>0.99515904572564617</v>
      </c>
      <c r="P26" s="21"/>
      <c r="Q26" s="21"/>
      <c r="R26" s="21"/>
      <c r="S26" s="70"/>
      <c r="T26" s="3"/>
    </row>
    <row r="27" spans="1:20" ht="90.75" customHeight="1">
      <c r="A27" s="109" t="s">
        <v>21</v>
      </c>
      <c r="B27" s="126" t="s">
        <v>2</v>
      </c>
      <c r="C27" s="126"/>
      <c r="D27" s="102">
        <v>1591</v>
      </c>
      <c r="E27" s="102">
        <v>1582.47</v>
      </c>
      <c r="F27" s="102">
        <v>0</v>
      </c>
      <c r="G27" s="102">
        <v>0</v>
      </c>
      <c r="H27" s="102">
        <v>0</v>
      </c>
      <c r="I27" s="102">
        <v>0</v>
      </c>
      <c r="J27" s="102">
        <f t="shared" ref="J27:K31" si="7">D27-F27-H27</f>
        <v>1591</v>
      </c>
      <c r="K27" s="102">
        <f t="shared" si="7"/>
        <v>1582.47</v>
      </c>
      <c r="L27" s="102">
        <v>0</v>
      </c>
      <c r="M27" s="102">
        <v>0</v>
      </c>
      <c r="N27" s="119">
        <v>1</v>
      </c>
      <c r="O27" s="119">
        <f>E27/D27</f>
        <v>0.99463859208045258</v>
      </c>
      <c r="P27" s="22" t="s">
        <v>61</v>
      </c>
      <c r="Q27" s="91" t="s">
        <v>106</v>
      </c>
      <c r="R27" s="24" t="s">
        <v>107</v>
      </c>
      <c r="S27" s="44">
        <v>1.103</v>
      </c>
      <c r="T27" s="3"/>
    </row>
    <row r="28" spans="1:20" ht="54" customHeight="1">
      <c r="A28" s="133"/>
      <c r="B28" s="127"/>
      <c r="C28" s="127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20"/>
      <c r="O28" s="120"/>
      <c r="P28" s="22" t="s">
        <v>62</v>
      </c>
      <c r="Q28" s="91" t="s">
        <v>108</v>
      </c>
      <c r="R28" s="24" t="s">
        <v>109</v>
      </c>
      <c r="S28" s="44">
        <v>0.98099999999999998</v>
      </c>
      <c r="T28" s="3"/>
    </row>
    <row r="29" spans="1:20" ht="30.75" customHeight="1">
      <c r="A29" s="133"/>
      <c r="B29" s="127"/>
      <c r="C29" s="127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20"/>
      <c r="O29" s="120"/>
      <c r="P29" s="22" t="s">
        <v>63</v>
      </c>
      <c r="Q29" s="91" t="s">
        <v>65</v>
      </c>
      <c r="R29" s="24" t="s">
        <v>73</v>
      </c>
      <c r="S29" s="44">
        <v>1.0629999999999999</v>
      </c>
      <c r="T29" s="3"/>
    </row>
    <row r="30" spans="1:20" ht="42.75" customHeight="1">
      <c r="A30" s="110"/>
      <c r="B30" s="128"/>
      <c r="C30" s="128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21"/>
      <c r="O30" s="121"/>
      <c r="P30" s="22" t="s">
        <v>64</v>
      </c>
      <c r="Q30" s="91" t="s">
        <v>74</v>
      </c>
      <c r="R30" s="24" t="s">
        <v>110</v>
      </c>
      <c r="S30" s="44">
        <v>0.96299999999999997</v>
      </c>
      <c r="T30" s="3"/>
    </row>
    <row r="31" spans="1:20" ht="19.5" customHeight="1">
      <c r="A31" s="122" t="s">
        <v>22</v>
      </c>
      <c r="B31" s="126" t="s">
        <v>3</v>
      </c>
      <c r="C31" s="130"/>
      <c r="D31" s="102">
        <v>421</v>
      </c>
      <c r="E31" s="102">
        <v>419.79</v>
      </c>
      <c r="F31" s="102">
        <v>0</v>
      </c>
      <c r="G31" s="102">
        <v>0</v>
      </c>
      <c r="H31" s="102">
        <v>0</v>
      </c>
      <c r="I31" s="102">
        <v>0</v>
      </c>
      <c r="J31" s="102">
        <f>D31-F31-H31</f>
        <v>421</v>
      </c>
      <c r="K31" s="102">
        <f t="shared" si="7"/>
        <v>419.79</v>
      </c>
      <c r="L31" s="102">
        <v>0</v>
      </c>
      <c r="M31" s="102">
        <v>0</v>
      </c>
      <c r="N31" s="119">
        <v>1</v>
      </c>
      <c r="O31" s="119">
        <f>E31/D31</f>
        <v>0.99712589073634206</v>
      </c>
      <c r="P31" s="24" t="s">
        <v>66</v>
      </c>
      <c r="Q31" s="92" t="s">
        <v>111</v>
      </c>
      <c r="R31" s="23" t="s">
        <v>112</v>
      </c>
      <c r="S31" s="97">
        <v>0.98899999999999999</v>
      </c>
      <c r="T31" s="3"/>
    </row>
    <row r="32" spans="1:20" ht="27.75" customHeight="1">
      <c r="A32" s="129"/>
      <c r="B32" s="127"/>
      <c r="C32" s="13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20"/>
      <c r="O32" s="120"/>
      <c r="P32" s="24" t="s">
        <v>89</v>
      </c>
      <c r="Q32" s="92" t="s">
        <v>113</v>
      </c>
      <c r="R32" s="23" t="s">
        <v>114</v>
      </c>
      <c r="S32" s="71">
        <v>0.98899999999999999</v>
      </c>
      <c r="T32" s="3"/>
    </row>
    <row r="33" spans="1:20" ht="25.5" customHeight="1">
      <c r="A33" s="129"/>
      <c r="B33" s="127"/>
      <c r="C33" s="13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20"/>
      <c r="O33" s="120"/>
      <c r="P33" s="24" t="s">
        <v>67</v>
      </c>
      <c r="Q33" s="92" t="s">
        <v>115</v>
      </c>
      <c r="R33" s="23" t="s">
        <v>116</v>
      </c>
      <c r="S33" s="71">
        <v>1.0249999999999999</v>
      </c>
      <c r="T33" s="3"/>
    </row>
    <row r="34" spans="1:20" ht="28.5" customHeight="1">
      <c r="A34" s="129"/>
      <c r="B34" s="127"/>
      <c r="C34" s="13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20"/>
      <c r="O34" s="120"/>
      <c r="P34" s="24" t="s">
        <v>68</v>
      </c>
      <c r="Q34" s="92" t="s">
        <v>118</v>
      </c>
      <c r="R34" s="23" t="s">
        <v>117</v>
      </c>
      <c r="S34" s="71">
        <v>1.206</v>
      </c>
      <c r="T34" s="3"/>
    </row>
    <row r="35" spans="1:20" ht="28.5" customHeight="1">
      <c r="A35" s="123"/>
      <c r="B35" s="128"/>
      <c r="C35" s="132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21"/>
      <c r="O35" s="121"/>
      <c r="P35" s="24" t="s">
        <v>69</v>
      </c>
      <c r="Q35" s="92" t="s">
        <v>119</v>
      </c>
      <c r="R35" s="23" t="s">
        <v>120</v>
      </c>
      <c r="S35" s="71">
        <v>0.75</v>
      </c>
      <c r="T35" s="3"/>
    </row>
    <row r="36" spans="1:20" ht="63.75">
      <c r="A36" s="84" t="s">
        <v>25</v>
      </c>
      <c r="B36" s="85" t="s">
        <v>32</v>
      </c>
      <c r="C36" s="86" t="s">
        <v>19</v>
      </c>
      <c r="D36" s="77">
        <f>D37+D38</f>
        <v>2555.7399999999998</v>
      </c>
      <c r="E36" s="77">
        <f t="shared" ref="E36:M36" si="8">E37+E38</f>
        <v>2547.27</v>
      </c>
      <c r="F36" s="77">
        <f t="shared" si="8"/>
        <v>68.900000000000006</v>
      </c>
      <c r="G36" s="77">
        <f t="shared" si="8"/>
        <v>68.900000000000006</v>
      </c>
      <c r="H36" s="77">
        <f t="shared" si="8"/>
        <v>0</v>
      </c>
      <c r="I36" s="77">
        <f t="shared" si="8"/>
        <v>0</v>
      </c>
      <c r="J36" s="77">
        <f t="shared" si="8"/>
        <v>2486.8399999999997</v>
      </c>
      <c r="K36" s="77">
        <f t="shared" si="8"/>
        <v>2478.37</v>
      </c>
      <c r="L36" s="77">
        <f t="shared" si="8"/>
        <v>0</v>
      </c>
      <c r="M36" s="93">
        <f t="shared" si="8"/>
        <v>0</v>
      </c>
      <c r="N36" s="63">
        <v>1</v>
      </c>
      <c r="O36" s="59">
        <f>E36/D36</f>
        <v>0.99668589136610153</v>
      </c>
      <c r="P36" s="22"/>
      <c r="Q36" s="34"/>
      <c r="R36" s="7"/>
      <c r="S36" s="72"/>
      <c r="T36" s="3"/>
    </row>
    <row r="37" spans="1:20" ht="173.25" customHeight="1">
      <c r="A37" s="29" t="s">
        <v>26</v>
      </c>
      <c r="B37" s="23" t="s">
        <v>56</v>
      </c>
      <c r="C37" s="13"/>
      <c r="D37" s="51">
        <v>2316.35</v>
      </c>
      <c r="E37" s="53">
        <v>2308.52</v>
      </c>
      <c r="F37" s="51">
        <v>0</v>
      </c>
      <c r="G37" s="53">
        <v>0</v>
      </c>
      <c r="H37" s="55">
        <v>0</v>
      </c>
      <c r="I37" s="51">
        <v>0</v>
      </c>
      <c r="J37" s="51">
        <f t="shared" ref="J37:K38" si="9">D37-F37-H37</f>
        <v>2316.35</v>
      </c>
      <c r="K37" s="51">
        <f t="shared" si="9"/>
        <v>2308.52</v>
      </c>
      <c r="L37" s="51">
        <v>0</v>
      </c>
      <c r="M37" s="51">
        <v>0</v>
      </c>
      <c r="N37" s="59">
        <v>1</v>
      </c>
      <c r="O37" s="59">
        <f t="shared" ref="O37:O38" si="10">E37/D37</f>
        <v>0.99661968182701233</v>
      </c>
      <c r="P37" s="24" t="s">
        <v>28</v>
      </c>
      <c r="Q37" s="43">
        <v>1</v>
      </c>
      <c r="R37" s="44">
        <v>0.997</v>
      </c>
      <c r="S37" s="44">
        <v>0.997</v>
      </c>
      <c r="T37" s="3"/>
    </row>
    <row r="38" spans="1:20" ht="119.25" customHeight="1">
      <c r="A38" s="25" t="s">
        <v>27</v>
      </c>
      <c r="B38" s="24" t="s">
        <v>57</v>
      </c>
      <c r="C38" s="7"/>
      <c r="D38" s="51">
        <v>239.39</v>
      </c>
      <c r="E38" s="51">
        <v>238.75</v>
      </c>
      <c r="F38" s="51">
        <v>68.900000000000006</v>
      </c>
      <c r="G38" s="51">
        <v>68.900000000000006</v>
      </c>
      <c r="H38" s="51">
        <v>0</v>
      </c>
      <c r="I38" s="51">
        <v>0</v>
      </c>
      <c r="J38" s="51">
        <f t="shared" si="9"/>
        <v>170.48999999999998</v>
      </c>
      <c r="K38" s="51">
        <f t="shared" si="9"/>
        <v>169.85</v>
      </c>
      <c r="L38" s="51">
        <v>0</v>
      </c>
      <c r="M38" s="51">
        <v>0</v>
      </c>
      <c r="N38" s="62">
        <v>1</v>
      </c>
      <c r="O38" s="59">
        <f t="shared" si="10"/>
        <v>0.99732653828480733</v>
      </c>
      <c r="P38" s="24" t="s">
        <v>28</v>
      </c>
      <c r="Q38" s="43">
        <v>1</v>
      </c>
      <c r="R38" s="44">
        <v>0.998</v>
      </c>
      <c r="S38" s="44">
        <v>0.998</v>
      </c>
      <c r="T38" s="3"/>
    </row>
    <row r="39" spans="1:20" ht="77.25" customHeight="1">
      <c r="A39" s="79" t="s">
        <v>77</v>
      </c>
      <c r="B39" s="80" t="s">
        <v>78</v>
      </c>
      <c r="C39" s="81" t="s">
        <v>19</v>
      </c>
      <c r="D39" s="78">
        <f>D40+D41+D42</f>
        <v>0</v>
      </c>
      <c r="E39" s="78">
        <f t="shared" ref="E39:M39" si="11">E40+E41+E42</f>
        <v>0</v>
      </c>
      <c r="F39" s="78">
        <f t="shared" si="11"/>
        <v>0</v>
      </c>
      <c r="G39" s="78">
        <f t="shared" si="11"/>
        <v>0</v>
      </c>
      <c r="H39" s="78">
        <f t="shared" si="11"/>
        <v>0</v>
      </c>
      <c r="I39" s="78">
        <f t="shared" si="11"/>
        <v>0</v>
      </c>
      <c r="J39" s="78">
        <f t="shared" si="11"/>
        <v>0</v>
      </c>
      <c r="K39" s="78">
        <f t="shared" si="11"/>
        <v>0</v>
      </c>
      <c r="L39" s="78">
        <f t="shared" si="11"/>
        <v>0</v>
      </c>
      <c r="M39" s="78">
        <f t="shared" si="11"/>
        <v>0</v>
      </c>
      <c r="N39" s="58">
        <v>0</v>
      </c>
      <c r="O39" s="59">
        <v>0</v>
      </c>
      <c r="P39" s="13"/>
      <c r="Q39" s="13"/>
      <c r="R39" s="13"/>
      <c r="S39" s="59"/>
    </row>
    <row r="40" spans="1:20" ht="53.25" customHeight="1">
      <c r="A40" s="90" t="s">
        <v>39</v>
      </c>
      <c r="B40" s="23" t="s">
        <v>82</v>
      </c>
      <c r="C40" s="21"/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f>D40-F40-H40</f>
        <v>0</v>
      </c>
      <c r="K40" s="49">
        <f>E40-G40-I40</f>
        <v>0</v>
      </c>
      <c r="L40" s="54">
        <v>0</v>
      </c>
      <c r="M40" s="48">
        <v>0</v>
      </c>
      <c r="N40" s="59">
        <v>0</v>
      </c>
      <c r="O40" s="88">
        <v>0</v>
      </c>
      <c r="P40" s="32" t="s">
        <v>79</v>
      </c>
      <c r="Q40" s="36" t="s">
        <v>80</v>
      </c>
      <c r="R40" s="36" t="s">
        <v>55</v>
      </c>
      <c r="S40" s="68">
        <v>0</v>
      </c>
    </row>
    <row r="41" spans="1:20" ht="81.75" customHeight="1">
      <c r="A41" s="89" t="s">
        <v>81</v>
      </c>
      <c r="B41" s="27" t="s">
        <v>83</v>
      </c>
      <c r="C41" s="13"/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f>D41-F41-H41</f>
        <v>0</v>
      </c>
      <c r="K41" s="49">
        <f>E41-G41-I41</f>
        <v>0</v>
      </c>
      <c r="L41" s="54">
        <v>0</v>
      </c>
      <c r="M41" s="48">
        <v>0</v>
      </c>
      <c r="N41" s="60">
        <v>0</v>
      </c>
      <c r="O41" s="59">
        <v>0</v>
      </c>
      <c r="P41" s="95" t="s">
        <v>84</v>
      </c>
      <c r="Q41" s="36" t="s">
        <v>55</v>
      </c>
      <c r="R41" s="47" t="s">
        <v>85</v>
      </c>
      <c r="S41" s="68">
        <v>1</v>
      </c>
    </row>
    <row r="42" spans="1:20" ht="39.75" customHeight="1">
      <c r="A42" s="109" t="s">
        <v>86</v>
      </c>
      <c r="B42" s="111" t="s">
        <v>122</v>
      </c>
      <c r="C42" s="113"/>
      <c r="D42" s="105">
        <v>0</v>
      </c>
      <c r="E42" s="105">
        <v>0</v>
      </c>
      <c r="F42" s="105">
        <v>0</v>
      </c>
      <c r="G42" s="105">
        <v>0</v>
      </c>
      <c r="H42" s="105">
        <v>0</v>
      </c>
      <c r="I42" s="105">
        <v>0</v>
      </c>
      <c r="J42" s="105">
        <f t="shared" ref="J42" si="12">D42-F42-H42</f>
        <v>0</v>
      </c>
      <c r="K42" s="105">
        <f t="shared" ref="K42:L42" si="13">E42-G42-I42</f>
        <v>0</v>
      </c>
      <c r="L42" s="105">
        <f t="shared" si="13"/>
        <v>0</v>
      </c>
      <c r="M42" s="105">
        <f t="shared" ref="M42" si="14">G42-I42-K42</f>
        <v>0</v>
      </c>
      <c r="N42" s="107">
        <v>0</v>
      </c>
      <c r="O42" s="107">
        <v>0</v>
      </c>
      <c r="P42" s="32" t="s">
        <v>87</v>
      </c>
      <c r="Q42" s="36" t="s">
        <v>88</v>
      </c>
      <c r="R42" s="36" t="s">
        <v>88</v>
      </c>
      <c r="S42" s="68">
        <v>1</v>
      </c>
    </row>
    <row r="43" spans="1:20" ht="103.5" customHeight="1">
      <c r="A43" s="110"/>
      <c r="B43" s="112"/>
      <c r="C43" s="114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8"/>
      <c r="O43" s="108"/>
      <c r="P43" s="32" t="s">
        <v>90</v>
      </c>
      <c r="Q43" s="56" t="s">
        <v>124</v>
      </c>
      <c r="R43" s="94" t="s">
        <v>125</v>
      </c>
      <c r="S43" s="69">
        <v>1</v>
      </c>
    </row>
    <row r="44" spans="1:20" ht="92.25" customHeight="1">
      <c r="A44" s="109" t="s">
        <v>121</v>
      </c>
      <c r="B44" s="111" t="s">
        <v>123</v>
      </c>
      <c r="C44" s="113"/>
      <c r="D44" s="105">
        <v>0</v>
      </c>
      <c r="E44" s="105">
        <v>0</v>
      </c>
      <c r="F44" s="105">
        <v>0</v>
      </c>
      <c r="G44" s="105">
        <v>0</v>
      </c>
      <c r="H44" s="105">
        <v>0</v>
      </c>
      <c r="I44" s="105">
        <v>0</v>
      </c>
      <c r="J44" s="105">
        <f t="shared" ref="J44" si="15">D44-F44-H44</f>
        <v>0</v>
      </c>
      <c r="K44" s="105">
        <f t="shared" ref="K44" si="16">E44-G44-I44</f>
        <v>0</v>
      </c>
      <c r="L44" s="105">
        <f t="shared" ref="L44" si="17">F44-H44-J44</f>
        <v>0</v>
      </c>
      <c r="M44" s="105">
        <f t="shared" ref="M44" si="18">G44-I44-K44</f>
        <v>0</v>
      </c>
      <c r="N44" s="107">
        <v>0</v>
      </c>
      <c r="O44" s="107">
        <v>0</v>
      </c>
      <c r="P44" s="32" t="s">
        <v>126</v>
      </c>
      <c r="Q44" s="36" t="s">
        <v>127</v>
      </c>
      <c r="R44" s="36" t="s">
        <v>127</v>
      </c>
      <c r="S44" s="68">
        <v>1</v>
      </c>
    </row>
    <row r="45" spans="1:20" ht="93.75" customHeight="1">
      <c r="A45" s="110"/>
      <c r="B45" s="112"/>
      <c r="C45" s="114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8"/>
      <c r="O45" s="108"/>
      <c r="P45" s="32" t="s">
        <v>128</v>
      </c>
      <c r="Q45" s="56" t="s">
        <v>129</v>
      </c>
      <c r="R45" s="94" t="s">
        <v>130</v>
      </c>
      <c r="S45" s="69">
        <v>1</v>
      </c>
    </row>
    <row r="46" spans="1:20" ht="12.75" customHeight="1">
      <c r="A46" s="109" t="s">
        <v>131</v>
      </c>
      <c r="B46" s="156" t="s">
        <v>132</v>
      </c>
      <c r="C46" s="158" t="s">
        <v>148</v>
      </c>
      <c r="D46" s="105">
        <f>D48+D50+D52</f>
        <v>141.44</v>
      </c>
      <c r="E46" s="105">
        <f>E48+E50+E52</f>
        <v>138.61000000000001</v>
      </c>
      <c r="F46" s="105">
        <v>0</v>
      </c>
      <c r="G46" s="105">
        <v>0</v>
      </c>
      <c r="H46" s="105">
        <v>0</v>
      </c>
      <c r="I46" s="105">
        <v>0</v>
      </c>
      <c r="J46" s="105">
        <f t="shared" ref="J46" si="19">D46-F46-H46</f>
        <v>141.44</v>
      </c>
      <c r="K46" s="105">
        <f t="shared" ref="K46" si="20">E46-G46-I46</f>
        <v>138.61000000000001</v>
      </c>
      <c r="L46" s="105">
        <v>0</v>
      </c>
      <c r="M46" s="105">
        <v>0</v>
      </c>
      <c r="N46" s="107">
        <v>1</v>
      </c>
      <c r="O46" s="107">
        <f>E46/D46</f>
        <v>0.9799915158371042</v>
      </c>
      <c r="P46" s="160"/>
      <c r="Q46" s="160"/>
      <c r="R46" s="160"/>
      <c r="S46" s="160"/>
    </row>
    <row r="47" spans="1:20" ht="96" customHeight="1">
      <c r="A47" s="110"/>
      <c r="B47" s="157"/>
      <c r="C47" s="159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8"/>
      <c r="O47" s="108"/>
      <c r="P47" s="161"/>
      <c r="Q47" s="161"/>
      <c r="R47" s="161"/>
      <c r="S47" s="161"/>
    </row>
    <row r="48" spans="1:20" ht="89.25">
      <c r="A48" s="109" t="s">
        <v>42</v>
      </c>
      <c r="B48" s="111" t="s">
        <v>135</v>
      </c>
      <c r="C48" s="113"/>
      <c r="D48" s="105">
        <v>0</v>
      </c>
      <c r="E48" s="105">
        <v>0</v>
      </c>
      <c r="F48" s="105">
        <v>0</v>
      </c>
      <c r="G48" s="105">
        <v>0</v>
      </c>
      <c r="H48" s="105">
        <v>0</v>
      </c>
      <c r="I48" s="105">
        <v>0</v>
      </c>
      <c r="J48" s="105">
        <f t="shared" ref="J48" si="21">D48-F48-H48</f>
        <v>0</v>
      </c>
      <c r="K48" s="105">
        <f t="shared" ref="K48" si="22">E48-G48-I48</f>
        <v>0</v>
      </c>
      <c r="L48" s="105">
        <f t="shared" ref="L48" si="23">F48-H48-J48</f>
        <v>0</v>
      </c>
      <c r="M48" s="105">
        <f t="shared" ref="M48" si="24">G48-I48-K48</f>
        <v>0</v>
      </c>
      <c r="N48" s="107">
        <v>0</v>
      </c>
      <c r="O48" s="107">
        <v>0</v>
      </c>
      <c r="P48" s="32" t="s">
        <v>139</v>
      </c>
      <c r="Q48" s="36" t="s">
        <v>141</v>
      </c>
      <c r="R48" s="36" t="s">
        <v>141</v>
      </c>
      <c r="S48" s="68">
        <v>1</v>
      </c>
    </row>
    <row r="49" spans="1:19" ht="79.5" customHeight="1">
      <c r="A49" s="110"/>
      <c r="B49" s="112"/>
      <c r="C49" s="114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8"/>
      <c r="O49" s="108"/>
      <c r="P49" s="32" t="s">
        <v>137</v>
      </c>
      <c r="Q49" s="56" t="s">
        <v>142</v>
      </c>
      <c r="R49" s="94" t="s">
        <v>143</v>
      </c>
      <c r="S49" s="69">
        <v>0.77100000000000002</v>
      </c>
    </row>
    <row r="50" spans="1:19" ht="68.25" customHeight="1">
      <c r="A50" s="109" t="s">
        <v>133</v>
      </c>
      <c r="B50" s="111" t="s">
        <v>136</v>
      </c>
      <c r="C50" s="113"/>
      <c r="D50" s="105">
        <v>141.44</v>
      </c>
      <c r="E50" s="105">
        <v>138.61000000000001</v>
      </c>
      <c r="F50" s="105">
        <v>0</v>
      </c>
      <c r="G50" s="105">
        <v>0</v>
      </c>
      <c r="H50" s="105">
        <v>0</v>
      </c>
      <c r="I50" s="105">
        <v>0</v>
      </c>
      <c r="J50" s="105">
        <f t="shared" ref="J50" si="25">D50-F50-H50</f>
        <v>141.44</v>
      </c>
      <c r="K50" s="105">
        <f t="shared" ref="K50" si="26">E50-G50-I50</f>
        <v>138.61000000000001</v>
      </c>
      <c r="L50" s="105">
        <v>0</v>
      </c>
      <c r="M50" s="105">
        <v>0</v>
      </c>
      <c r="N50" s="107">
        <v>1</v>
      </c>
      <c r="O50" s="107">
        <f>E50/D50</f>
        <v>0.9799915158371042</v>
      </c>
      <c r="P50" s="32" t="s">
        <v>138</v>
      </c>
      <c r="Q50" s="36" t="s">
        <v>141</v>
      </c>
      <c r="R50" s="36" t="s">
        <v>141</v>
      </c>
      <c r="S50" s="68">
        <v>1</v>
      </c>
    </row>
    <row r="51" spans="1:19" ht="67.5" customHeight="1">
      <c r="A51" s="110"/>
      <c r="B51" s="112"/>
      <c r="C51" s="114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8"/>
      <c r="O51" s="108"/>
      <c r="P51" s="32" t="s">
        <v>140</v>
      </c>
      <c r="Q51" s="56" t="s">
        <v>144</v>
      </c>
      <c r="R51" s="94" t="s">
        <v>145</v>
      </c>
      <c r="S51" s="69">
        <v>1</v>
      </c>
    </row>
    <row r="52" spans="1:19" ht="89.25">
      <c r="A52" s="109" t="s">
        <v>134</v>
      </c>
      <c r="B52" s="111" t="s">
        <v>135</v>
      </c>
      <c r="C52" s="113"/>
      <c r="D52" s="105">
        <v>0</v>
      </c>
      <c r="E52" s="105">
        <v>0</v>
      </c>
      <c r="F52" s="105">
        <v>0</v>
      </c>
      <c r="G52" s="105">
        <v>0</v>
      </c>
      <c r="H52" s="105">
        <v>0</v>
      </c>
      <c r="I52" s="105">
        <v>0</v>
      </c>
      <c r="J52" s="105">
        <f t="shared" ref="J52" si="27">D52-F52-H52</f>
        <v>0</v>
      </c>
      <c r="K52" s="105">
        <f t="shared" ref="K52" si="28">E52-G52-I52</f>
        <v>0</v>
      </c>
      <c r="L52" s="105">
        <f t="shared" ref="L52" si="29">F52-H52-J52</f>
        <v>0</v>
      </c>
      <c r="M52" s="105">
        <f t="shared" ref="M52" si="30">G52-I52-K52</f>
        <v>0</v>
      </c>
      <c r="N52" s="107">
        <v>0</v>
      </c>
      <c r="O52" s="107">
        <v>0</v>
      </c>
      <c r="P52" s="32" t="s">
        <v>139</v>
      </c>
      <c r="Q52" s="36" t="s">
        <v>141</v>
      </c>
      <c r="R52" s="36" t="s">
        <v>141</v>
      </c>
      <c r="S52" s="68">
        <v>1</v>
      </c>
    </row>
    <row r="53" spans="1:19" ht="81" customHeight="1">
      <c r="A53" s="110"/>
      <c r="B53" s="112"/>
      <c r="C53" s="114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8"/>
      <c r="O53" s="108"/>
      <c r="P53" s="32" t="s">
        <v>137</v>
      </c>
      <c r="Q53" s="56" t="s">
        <v>146</v>
      </c>
      <c r="R53" s="94" t="s">
        <v>147</v>
      </c>
      <c r="S53" s="69">
        <v>0.99099999999999999</v>
      </c>
    </row>
    <row r="54" spans="1:19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ht="15.75">
      <c r="A56" s="4"/>
      <c r="B56" s="4"/>
      <c r="C56" s="99" t="s">
        <v>149</v>
      </c>
      <c r="D56" s="99"/>
      <c r="E56" s="99"/>
      <c r="F56" s="99"/>
      <c r="G56" s="99"/>
      <c r="H56" s="99"/>
      <c r="I56" s="98"/>
      <c r="J56" s="98"/>
      <c r="K56" s="98"/>
      <c r="L56" s="98"/>
      <c r="M56" s="98"/>
      <c r="N56" s="98"/>
      <c r="O56" s="4"/>
      <c r="P56" s="4"/>
      <c r="Q56" s="4"/>
      <c r="R56" s="4"/>
      <c r="S56" s="4"/>
    </row>
    <row r="57" spans="1:19" ht="15.75">
      <c r="A57" s="4"/>
      <c r="B57" s="4"/>
      <c r="C57" s="99" t="s">
        <v>150</v>
      </c>
      <c r="D57" s="99"/>
      <c r="E57" s="99"/>
      <c r="F57" s="99"/>
      <c r="G57" s="99"/>
      <c r="H57" s="99"/>
      <c r="I57" s="98"/>
      <c r="J57" s="98"/>
      <c r="K57" s="100" t="s">
        <v>151</v>
      </c>
      <c r="L57" s="100"/>
      <c r="M57" s="100"/>
      <c r="N57" s="100"/>
      <c r="O57" s="4"/>
      <c r="P57" s="4"/>
      <c r="Q57" s="4"/>
      <c r="R57" s="4"/>
      <c r="S57" s="4"/>
    </row>
    <row r="58" spans="1:19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ht="15">
      <c r="A59" s="4"/>
      <c r="B59" s="101" t="s">
        <v>152</v>
      </c>
      <c r="C59" s="101"/>
      <c r="D59" s="101"/>
      <c r="E59" s="101"/>
      <c r="F59" s="101"/>
      <c r="G59" s="101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</sheetData>
  <mergeCells count="189">
    <mergeCell ref="S46:S47"/>
    <mergeCell ref="P46:P47"/>
    <mergeCell ref="Q46:Q47"/>
    <mergeCell ref="R46:R47"/>
    <mergeCell ref="J50:J51"/>
    <mergeCell ref="K50:K51"/>
    <mergeCell ref="L50:L51"/>
    <mergeCell ref="M50:M51"/>
    <mergeCell ref="N50:N51"/>
    <mergeCell ref="O50:O51"/>
    <mergeCell ref="J46:J47"/>
    <mergeCell ref="K46:K47"/>
    <mergeCell ref="L46:L47"/>
    <mergeCell ref="M46:M47"/>
    <mergeCell ref="N46:N47"/>
    <mergeCell ref="O46:O47"/>
    <mergeCell ref="J48:J49"/>
    <mergeCell ref="K48:K49"/>
    <mergeCell ref="L48:L49"/>
    <mergeCell ref="M48:M49"/>
    <mergeCell ref="N48:N49"/>
    <mergeCell ref="O48:O49"/>
    <mergeCell ref="L52:L53"/>
    <mergeCell ref="M52:M53"/>
    <mergeCell ref="N52:N53"/>
    <mergeCell ref="O52:O53"/>
    <mergeCell ref="A50:A51"/>
    <mergeCell ref="B50:B51"/>
    <mergeCell ref="C50:C51"/>
    <mergeCell ref="D50:D51"/>
    <mergeCell ref="E50:E51"/>
    <mergeCell ref="F50:F51"/>
    <mergeCell ref="G50:G51"/>
    <mergeCell ref="H50:H51"/>
    <mergeCell ref="I50:I51"/>
    <mergeCell ref="A52:A53"/>
    <mergeCell ref="B52:B53"/>
    <mergeCell ref="C52:C53"/>
    <mergeCell ref="D52:D53"/>
    <mergeCell ref="E52:E53"/>
    <mergeCell ref="F52:F53"/>
    <mergeCell ref="G52:G53"/>
    <mergeCell ref="H52:H53"/>
    <mergeCell ref="I52:I53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A46:A47"/>
    <mergeCell ref="B46:B47"/>
    <mergeCell ref="C46:C47"/>
    <mergeCell ref="D46:D47"/>
    <mergeCell ref="E46:E47"/>
    <mergeCell ref="F46:F47"/>
    <mergeCell ref="G46:G47"/>
    <mergeCell ref="H46:H47"/>
    <mergeCell ref="I46:I47"/>
    <mergeCell ref="O42:O43"/>
    <mergeCell ref="A42:A43"/>
    <mergeCell ref="B42:B43"/>
    <mergeCell ref="C42:C43"/>
    <mergeCell ref="D42:D43"/>
    <mergeCell ref="E42:E43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  <mergeCell ref="M44:M45"/>
    <mergeCell ref="N44:N45"/>
    <mergeCell ref="O44:O45"/>
    <mergeCell ref="A6:A10"/>
    <mergeCell ref="C6:C10"/>
    <mergeCell ref="D6:M6"/>
    <mergeCell ref="N6:O9"/>
    <mergeCell ref="P6:P10"/>
    <mergeCell ref="B6:B10"/>
    <mergeCell ref="C2:P4"/>
    <mergeCell ref="S6:S10"/>
    <mergeCell ref="D7:E9"/>
    <mergeCell ref="F7:M7"/>
    <mergeCell ref="F8:G9"/>
    <mergeCell ref="H8:I9"/>
    <mergeCell ref="J8:K9"/>
    <mergeCell ref="L8:M9"/>
    <mergeCell ref="Q6:Q10"/>
    <mergeCell ref="R6:R10"/>
    <mergeCell ref="O31:O35"/>
    <mergeCell ref="H31:H35"/>
    <mergeCell ref="I31:I35"/>
    <mergeCell ref="A14:A15"/>
    <mergeCell ref="B14:B15"/>
    <mergeCell ref="B31:B35"/>
    <mergeCell ref="A31:A35"/>
    <mergeCell ref="C31:C35"/>
    <mergeCell ref="A27:A30"/>
    <mergeCell ref="B27:B30"/>
    <mergeCell ref="C27:C30"/>
    <mergeCell ref="A17:A18"/>
    <mergeCell ref="B17:B18"/>
    <mergeCell ref="C17:C18"/>
    <mergeCell ref="O27:O30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I27:I30"/>
    <mergeCell ref="J27:J30"/>
    <mergeCell ref="K27:K30"/>
    <mergeCell ref="L27:L30"/>
    <mergeCell ref="M27:M30"/>
    <mergeCell ref="D27:D30"/>
    <mergeCell ref="E27:E30"/>
    <mergeCell ref="F27:F30"/>
    <mergeCell ref="G27:G30"/>
    <mergeCell ref="H27:H30"/>
    <mergeCell ref="F17:F18"/>
    <mergeCell ref="G17:G18"/>
    <mergeCell ref="H17:H18"/>
    <mergeCell ref="N27:N30"/>
    <mergeCell ref="K17:K18"/>
    <mergeCell ref="L17:L18"/>
    <mergeCell ref="M17:M18"/>
    <mergeCell ref="D17:D18"/>
    <mergeCell ref="E17:E18"/>
    <mergeCell ref="O24:O25"/>
    <mergeCell ref="N17:N18"/>
    <mergeCell ref="O17:O18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I17:I18"/>
    <mergeCell ref="J17:J18"/>
    <mergeCell ref="C56:H56"/>
    <mergeCell ref="C57:H57"/>
    <mergeCell ref="K57:N57"/>
    <mergeCell ref="B59:G59"/>
    <mergeCell ref="D31:D35"/>
    <mergeCell ref="E31:E35"/>
    <mergeCell ref="F31:F35"/>
    <mergeCell ref="G31:G35"/>
    <mergeCell ref="L42:L43"/>
    <mergeCell ref="M31:M35"/>
    <mergeCell ref="N31:N35"/>
    <mergeCell ref="J31:J35"/>
    <mergeCell ref="K31:K35"/>
    <mergeCell ref="L31:L35"/>
    <mergeCell ref="F42:F43"/>
    <mergeCell ref="G42:G43"/>
    <mergeCell ref="H42:H43"/>
    <mergeCell ref="I42:I43"/>
    <mergeCell ref="J42:J43"/>
    <mergeCell ref="K42:K43"/>
    <mergeCell ref="M42:M43"/>
    <mergeCell ref="N42:N43"/>
    <mergeCell ref="J52:J53"/>
    <mergeCell ref="K52:K53"/>
  </mergeCells>
  <printOptions horizontalCentered="1"/>
  <pageMargins left="0.23622047244094491" right="3.937007874015748E-2" top="0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Главбух</cp:lastModifiedBy>
  <cp:lastPrinted>2017-01-24T14:02:49Z</cp:lastPrinted>
  <dcterms:created xsi:type="dcterms:W3CDTF">2005-05-11T09:34:44Z</dcterms:created>
  <dcterms:modified xsi:type="dcterms:W3CDTF">2017-01-24T15:01:00Z</dcterms:modified>
</cp:coreProperties>
</file>