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70" yWindow="585" windowWidth="18855" windowHeight="8895"/>
  </bookViews>
  <sheets>
    <sheet name="Расходы" sheetId="3" r:id="rId1"/>
  </sheets>
  <calcPr calcId="124519"/>
</workbook>
</file>

<file path=xl/calcChain.xml><?xml version="1.0" encoding="utf-8"?>
<calcChain xmlns="http://schemas.openxmlformats.org/spreadsheetml/2006/main">
  <c r="D150" i="3"/>
  <c r="D151"/>
  <c r="D152"/>
  <c r="D153"/>
  <c r="C150"/>
  <c r="C151"/>
  <c r="C152"/>
  <c r="C153"/>
  <c r="D57"/>
  <c r="C57"/>
  <c r="D27"/>
  <c r="D26" s="1"/>
  <c r="C27"/>
  <c r="C26" s="1"/>
  <c r="D171"/>
  <c r="D170" s="1"/>
  <c r="D169" s="1"/>
  <c r="D168" s="1"/>
  <c r="C171"/>
  <c r="C170" s="1"/>
  <c r="C169" s="1"/>
  <c r="C168" s="1"/>
  <c r="D159"/>
  <c r="D158" s="1"/>
  <c r="D157" s="1"/>
  <c r="D156" s="1"/>
  <c r="C159"/>
  <c r="C158" s="1"/>
  <c r="C157" s="1"/>
  <c r="C156" s="1"/>
  <c r="D163"/>
  <c r="D162" s="1"/>
  <c r="D166"/>
  <c r="D165" s="1"/>
  <c r="C163"/>
  <c r="C162" s="1"/>
  <c r="C166"/>
  <c r="C165" s="1"/>
  <c r="D124"/>
  <c r="D123" s="1"/>
  <c r="D122" s="1"/>
  <c r="C124"/>
  <c r="C123" s="1"/>
  <c r="C122" s="1"/>
  <c r="D128"/>
  <c r="D127" s="1"/>
  <c r="D126" s="1"/>
  <c r="C128"/>
  <c r="C127" s="1"/>
  <c r="C126" s="1"/>
  <c r="D132"/>
  <c r="D131" s="1"/>
  <c r="D130" s="1"/>
  <c r="C132"/>
  <c r="C131" s="1"/>
  <c r="C130" s="1"/>
  <c r="D135"/>
  <c r="D134" s="1"/>
  <c r="C136"/>
  <c r="C135" s="1"/>
  <c r="C134" s="1"/>
  <c r="D140"/>
  <c r="D139" s="1"/>
  <c r="D138" s="1"/>
  <c r="C140"/>
  <c r="C139" s="1"/>
  <c r="C138" s="1"/>
  <c r="D144"/>
  <c r="D143" s="1"/>
  <c r="D142" s="1"/>
  <c r="C144"/>
  <c r="C143" s="1"/>
  <c r="C142" s="1"/>
  <c r="D148"/>
  <c r="D147" s="1"/>
  <c r="D146" s="1"/>
  <c r="C148"/>
  <c r="C147" s="1"/>
  <c r="C146" s="1"/>
  <c r="D115"/>
  <c r="C115"/>
  <c r="D114"/>
  <c r="D113" s="1"/>
  <c r="C114"/>
  <c r="C113" s="1"/>
  <c r="D120"/>
  <c r="D119" s="1"/>
  <c r="D118" s="1"/>
  <c r="C120"/>
  <c r="C119" s="1"/>
  <c r="C118" s="1"/>
  <c r="D110"/>
  <c r="D109" s="1"/>
  <c r="D108" s="1"/>
  <c r="D107" s="1"/>
  <c r="C110"/>
  <c r="C109" s="1"/>
  <c r="C108" s="1"/>
  <c r="C107" s="1"/>
  <c r="D100"/>
  <c r="D99" s="1"/>
  <c r="D98" s="1"/>
  <c r="D104"/>
  <c r="D103" s="1"/>
  <c r="D102" s="1"/>
  <c r="C100"/>
  <c r="C99" s="1"/>
  <c r="C98" s="1"/>
  <c r="C104"/>
  <c r="C103" s="1"/>
  <c r="C102" s="1"/>
  <c r="D95"/>
  <c r="D94" s="1"/>
  <c r="D93" s="1"/>
  <c r="D92" s="1"/>
  <c r="C95"/>
  <c r="C94" s="1"/>
  <c r="C93" s="1"/>
  <c r="C92" s="1"/>
  <c r="D77"/>
  <c r="D76" s="1"/>
  <c r="D75" s="1"/>
  <c r="D81"/>
  <c r="D80" s="1"/>
  <c r="D79" s="1"/>
  <c r="D85"/>
  <c r="D84" s="1"/>
  <c r="D83" s="1"/>
  <c r="D89"/>
  <c r="D88" s="1"/>
  <c r="D87" s="1"/>
  <c r="C77"/>
  <c r="C76" s="1"/>
  <c r="C75" s="1"/>
  <c r="C81"/>
  <c r="C80" s="1"/>
  <c r="C79" s="1"/>
  <c r="C85"/>
  <c r="C84" s="1"/>
  <c r="C83" s="1"/>
  <c r="C89"/>
  <c r="C88" s="1"/>
  <c r="C87" s="1"/>
  <c r="D66"/>
  <c r="D65" s="1"/>
  <c r="C66"/>
  <c r="C65" s="1"/>
  <c r="D70"/>
  <c r="D69" s="1"/>
  <c r="C70"/>
  <c r="C69" s="1"/>
  <c r="D52"/>
  <c r="D51" s="1"/>
  <c r="C52"/>
  <c r="C51" s="1"/>
  <c r="D54"/>
  <c r="C54"/>
  <c r="D59"/>
  <c r="C59"/>
  <c r="D32"/>
  <c r="D31" s="1"/>
  <c r="C32"/>
  <c r="C31" s="1"/>
  <c r="D43"/>
  <c r="D42" s="1"/>
  <c r="D41" s="1"/>
  <c r="D47"/>
  <c r="D46" s="1"/>
  <c r="D45" s="1"/>
  <c r="C47"/>
  <c r="C46" s="1"/>
  <c r="C45" s="1"/>
  <c r="C43"/>
  <c r="C42" s="1"/>
  <c r="C41" s="1"/>
  <c r="D37"/>
  <c r="D36" s="1"/>
  <c r="C37"/>
  <c r="C36" s="1"/>
  <c r="D21"/>
  <c r="D20" s="1"/>
  <c r="D19" s="1"/>
  <c r="D18" s="1"/>
  <c r="C21"/>
  <c r="C20" s="1"/>
  <c r="C19" s="1"/>
  <c r="C18" s="1"/>
  <c r="C56" l="1"/>
  <c r="D56"/>
  <c r="D50" s="1"/>
  <c r="D49" s="1"/>
  <c r="C161"/>
  <c r="D161"/>
  <c r="D155" s="1"/>
  <c r="C112"/>
  <c r="C106" s="1"/>
  <c r="C155"/>
  <c r="D112"/>
  <c r="D106" s="1"/>
  <c r="D25"/>
  <c r="D24" s="1"/>
  <c r="D64"/>
  <c r="D63" s="1"/>
  <c r="D62" s="1"/>
  <c r="D16" s="1"/>
  <c r="C74"/>
  <c r="C73" s="1"/>
  <c r="C16" s="1"/>
  <c r="D74"/>
  <c r="D73" s="1"/>
  <c r="D97"/>
  <c r="D91" s="1"/>
  <c r="C25"/>
  <c r="C24" s="1"/>
  <c r="C50"/>
  <c r="C49" s="1"/>
  <c r="C64"/>
  <c r="C63" s="1"/>
  <c r="C62" s="1"/>
  <c r="C97"/>
  <c r="C91" s="1"/>
  <c r="C17" l="1"/>
  <c r="C14" s="1"/>
  <c r="D17"/>
  <c r="D14" s="1"/>
</calcChain>
</file>

<file path=xl/sharedStrings.xml><?xml version="1.0" encoding="utf-8"?>
<sst xmlns="http://schemas.openxmlformats.org/spreadsheetml/2006/main" count="338" uniqueCount="245">
  <si>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</si>
  <si>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</si>
  <si>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</si>
  <si>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</si>
  <si>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</si>
  <si>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в том числе:</t>
  </si>
  <si>
    <t xml:space="preserve">  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</si>
  <si>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</si>
  <si>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</si>
  <si>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</si>
  <si>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>914 0000 00 0 00 00000 000</t>
  </si>
  <si>
    <t xml:space="preserve">  ОБЩЕГОСУДАРСТВЕННЫЕ ВОПРОСЫ</t>
  </si>
  <si>
    <t>914 0100 00 0 00 00000 000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</si>
  <si>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</si>
  <si>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914 0102 00 0 00 00000 000</t>
  </si>
  <si>
    <t>914 0102 01 3 01 72020 000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</si>
  <si>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</si>
  <si>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914 0102 01 3 01 72020 100</t>
  </si>
  <si>
    <t xml:space="preserve">  Расходы на выплаты персоналу государственных (муниципальных) органов</t>
  </si>
  <si>
    <t>914 0102 01 3 01 72020 120</t>
  </si>
  <si>
    <t xml:space="preserve">  Фонд оплаты труда государственных (муниципальных) органов</t>
  </si>
  <si>
    <t>914 0102 01 3 01 72020 121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</si>
  <si>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</si>
  <si>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914 0102 01 3 01 72020 129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</si>
  <si>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</si>
  <si>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914 0104 00 0 00 00000 000</t>
  </si>
  <si>
    <t xml:space="preserve">  Расходы на обеспечение функций органов местного самоуправления</t>
  </si>
  <si>
    <t>914 0104 01 3 01 72010 000</t>
  </si>
  <si>
    <t>914 0104 01 3 01 72010 100</t>
  </si>
  <si>
    <t>914 0104 01 3 01 72010 120</t>
  </si>
  <si>
    <t>914 0104 01 3 01 72010 121</t>
  </si>
  <si>
    <t>914 0104 01 3 01 72010 129</t>
  </si>
  <si>
    <t xml:space="preserve">  Закупка товаров, работ и услуг для обеспечения государственных (муниципальных) нужд</t>
  </si>
  <si>
    <t>914 0104 01 3 01 72010 200</t>
  </si>
  <si>
    <t xml:space="preserve">  Иные закупки товаров, работ и услуг для обеспечения государственных (муниципальных) нужд</t>
  </si>
  <si>
    <t>914 0104 01 3 01 72010 240</t>
  </si>
  <si>
    <t xml:space="preserve">  Закупка товаров, работ, услуг в сфере информационно-коммуникационных технологий</t>
  </si>
  <si>
    <t>914 0104 01 3 01 72010 242</t>
  </si>
  <si>
    <t xml:space="preserve">  Прочая закупка товаров, работ и услуг</t>
  </si>
  <si>
    <t>914 0104 01 3 01 72010 244</t>
  </si>
  <si>
    <t xml:space="preserve">  Закупка энергетических ресурсов</t>
  </si>
  <si>
    <t>914 0104 01 3 01 72010 247</t>
  </si>
  <si>
    <t xml:space="preserve">  Иные бюджетные ассигнования</t>
  </si>
  <si>
    <t>914 0104 01 3 01 72010 800</t>
  </si>
  <si>
    <t xml:space="preserve">  Уплата налогов, сборов и иных платежей</t>
  </si>
  <si>
    <t>914 0104 01 3 01 72010 850</t>
  </si>
  <si>
    <t xml:space="preserve">  Уплата налога на имущество организаций и земельного налога</t>
  </si>
  <si>
    <t>914 0104 01 3 01 72010 851</t>
  </si>
  <si>
    <t xml:space="preserve">  Уплата иных платежей</t>
  </si>
  <si>
    <t>914 0104 01 3 01 72010 853</t>
  </si>
  <si>
    <t>914 0104 01 5 01 72010 000</t>
  </si>
  <si>
    <t>914 0104 01 5 01 72010 200</t>
  </si>
  <si>
    <t>914 0104 01 5 01 72010 240</t>
  </si>
  <si>
    <t>914 0104 01 5 01 72010 244</t>
  </si>
  <si>
    <t xml:space="preserve">  Расходы на повышение энергетической эффективности в газоснабжении"</t>
  </si>
  <si>
    <t>914 0104 01 5 02 72010 000</t>
  </si>
  <si>
    <t>914 0104 01 5 02 72010 200</t>
  </si>
  <si>
    <t>914 0104 01 5 02 72010 240</t>
  </si>
  <si>
    <t>914 0104 01 5 02 72010 244</t>
  </si>
  <si>
    <t xml:space="preserve">  Другие общегосударственные вопросы</t>
  </si>
  <si>
    <t>914 0113 00 0 00 00000 000</t>
  </si>
  <si>
    <t xml:space="preserve">  Выполнение других расходных обязательств</t>
  </si>
  <si>
    <t>914 0113 01 3 02 70200 000</t>
  </si>
  <si>
    <t>914 0113 01 3 02 70200 200</t>
  </si>
  <si>
    <t>914 0113 01 3 02 70200 240</t>
  </si>
  <si>
    <t>914 0113 01 3 02 70200 244</t>
  </si>
  <si>
    <t xml:space="preserve">  Межбюджетные трансферты</t>
  </si>
  <si>
    <t>914 0113 01 3 02 70200 500</t>
  </si>
  <si>
    <t>914 0113 01 3 02 70200 540</t>
  </si>
  <si>
    <t>914 0113 01 3 02 70200 800</t>
  </si>
  <si>
    <t>914 0113 01 3 02 70200 850</t>
  </si>
  <si>
    <t>914 0113 01 3 02 70200 853</t>
  </si>
  <si>
    <t xml:space="preserve">  НАЦИОНАЛЬНАЯ ОБОРОНА</t>
  </si>
  <si>
    <t>914 0200 00 0 00 00000 000</t>
  </si>
  <si>
    <t xml:space="preserve">  Мобилизационная и вневойсковая подготовка</t>
  </si>
  <si>
    <t>914 0203 00 0 00 00000 000</t>
  </si>
  <si>
    <t xml:space="preserve">  Осуществление первичного воинского учета на территориях, где отсутствуют военные комиссариаты</t>
  </si>
  <si>
    <t>914 0203 01 3 02 51180 000</t>
  </si>
  <si>
    <t>914 0203 01 3 02 51180 100</t>
  </si>
  <si>
    <t>914 0203 01 3 02 51180 120</t>
  </si>
  <si>
    <t>914 0203 01 3 02 51180 121</t>
  </si>
  <si>
    <t>914 0203 01 3 02 51180 129</t>
  </si>
  <si>
    <t>914 0203 01 3 02 51180 200</t>
  </si>
  <si>
    <t>914 0203 01 3 02 51180 240</t>
  </si>
  <si>
    <t>914 0203 01 3 02 51180 242</t>
  </si>
  <si>
    <t>914 0203 01 3 02 51180 244</t>
  </si>
  <si>
    <t xml:space="preserve">  НАЦИОНАЛЬНАЯ БЕЗОПАСНОСТЬ И ПРАВООХРАНИТЕЛЬНАЯ ДЕЯТЕЛЬНОСТЬ</t>
  </si>
  <si>
    <t>914 0300 00 0 00 00000 000</t>
  </si>
  <si>
    <t xml:space="preserve">  Другие вопросы в области национальной безопасности и правоохранительной деятельности</t>
  </si>
  <si>
    <t>914 0314 00 0 00 00000 000</t>
  </si>
  <si>
    <t xml:space="preserve">  Мероприятия в сфере защиты населения от чрезвычайных ситуаций и пожаров</t>
  </si>
  <si>
    <t>914 0314 01 4 01 71430 000</t>
  </si>
  <si>
    <t>914 0314 01 4 01 71430 200</t>
  </si>
  <si>
    <t>914 0314 01 4 01 71430 240</t>
  </si>
  <si>
    <t>914 0314 01 4 01 71430 244</t>
  </si>
  <si>
    <t>914 0314 01 4 02 71430 000</t>
  </si>
  <si>
    <t>914 0314 01 4 02 71430 200</t>
  </si>
  <si>
    <t>914 0314 01 4 02 71430 240</t>
  </si>
  <si>
    <t>914 0314 01 4 02 71430 244</t>
  </si>
  <si>
    <t xml:space="preserve">  Мероприятия в сфере обеспечения общественного порядка и противодействия преступности</t>
  </si>
  <si>
    <t>914 0314 01 4 03 71380 000</t>
  </si>
  <si>
    <t>914 0314 01 4 03 71380 200</t>
  </si>
  <si>
    <t>914 0314 01 4 03 71380 240</t>
  </si>
  <si>
    <t>914 0314 01 4 03 71380 244</t>
  </si>
  <si>
    <t>914 0314 01 4 04 71380 000</t>
  </si>
  <si>
    <t>914 0314 01 4 04 71380 200</t>
  </si>
  <si>
    <t>914 0314 01 4 04 71380 240</t>
  </si>
  <si>
    <t>914 0314 01 4 04 71380 244</t>
  </si>
  <si>
    <t xml:space="preserve">  НАЦИОНАЛЬНАЯ ЭКОНОМИКА</t>
  </si>
  <si>
    <t>914 0400 00 0 00 00000 000</t>
  </si>
  <si>
    <t xml:space="preserve">  Дорожное хозяйство (дорожные фонды)</t>
  </si>
  <si>
    <t>914 0409 00 0 00 00000 000</t>
  </si>
  <si>
    <t xml:space="preserve">  Мероприятия по развитию сети автомобильных дорог общего пользования</t>
  </si>
  <si>
    <t>914 0409 01 1 07 71290 000</t>
  </si>
  <si>
    <t>914 0409 01 1 07 71290 200</t>
  </si>
  <si>
    <t>914 0409 01 1 07 71290 240</t>
  </si>
  <si>
    <t>914 0409 01 1 07 71290 244</t>
  </si>
  <si>
    <t xml:space="preserve">  Другие вопросы в области национальной экономики</t>
  </si>
  <si>
    <t>914 0412 00 0 00 00000 000</t>
  </si>
  <si>
    <t xml:space="preserve">  Расходы на организацию проведения оплачиваемых общественных работ</t>
  </si>
  <si>
    <t>914 0412 01 1 02 78430 000</t>
  </si>
  <si>
    <t>914 0412 01 1 02 78430 200</t>
  </si>
  <si>
    <t>914 0412 01 1 02 78430 240</t>
  </si>
  <si>
    <t>914 0412 01 1 02 78430 244</t>
  </si>
  <si>
    <t>914 0412 01 1 08 78460 000</t>
  </si>
  <si>
    <t>914 0412 01 1 08 78460 200</t>
  </si>
  <si>
    <t>914 0412 01 1 08 78460 240</t>
  </si>
  <si>
    <t>914 0412 01 1 08 78460 244</t>
  </si>
  <si>
    <t xml:space="preserve">  ЖИЛИЩНО-КОММУНАЛЬНОЕ ХОЗЯЙСТВО</t>
  </si>
  <si>
    <t>914 0500 00 0 00 00000 000</t>
  </si>
  <si>
    <t xml:space="preserve">  Благоустройство</t>
  </si>
  <si>
    <t>914 0503 00 0 00 00000 000</t>
  </si>
  <si>
    <t xml:space="preserve">  Расходы на уличное освещение</t>
  </si>
  <si>
    <t>914 0503 01 1 01 78670 000</t>
  </si>
  <si>
    <t>914 0503 01 1 01 78670 200</t>
  </si>
  <si>
    <t>914 0503 01 1 01 78670 240</t>
  </si>
  <si>
    <t>914 0503 01 1 01 78670 244</t>
  </si>
  <si>
    <t>914 0503 01 1 01 78670 247</t>
  </si>
  <si>
    <t xml:space="preserve">  Мероприятия направленные на расходы по уличному освещению (софинансирование) (Закупка товаров,работ и услуг для муниципальных нужд)</t>
  </si>
  <si>
    <t>914 0503 01 1 01 S8670 000</t>
  </si>
  <si>
    <t>914 0503 01 1 01 S8670 200</t>
  </si>
  <si>
    <t>914 0503 01 1 01 S8670 240</t>
  </si>
  <si>
    <t>914 0503 01 1 01 S8670 247</t>
  </si>
  <si>
    <t xml:space="preserve">  Расходы на благоустройство территории сельского поселения</t>
  </si>
  <si>
    <t>914 0503 01 1 02 78610 000</t>
  </si>
  <si>
    <t>914 0503 01 1 02 78610 200</t>
  </si>
  <si>
    <t>914 0503 01 1 02 78610 240</t>
  </si>
  <si>
    <t>914 0503 01 1 02 78610 244</t>
  </si>
  <si>
    <t>914 0503 01 1 03 78610 000</t>
  </si>
  <si>
    <t>914 0503 01 1 03 78610 200</t>
  </si>
  <si>
    <t>914 0503 01 1 03 78610 240</t>
  </si>
  <si>
    <t>914 0503 01 1 03 78610 244</t>
  </si>
  <si>
    <t>914 0503 01 1 04 78610 000</t>
  </si>
  <si>
    <t>914 0503 01 1 04 78610 200</t>
  </si>
  <si>
    <t>914 0503 01 1 04 78610 240</t>
  </si>
  <si>
    <t>914 0503 01 1 04 78610 244</t>
  </si>
  <si>
    <t xml:space="preserve">  Расходы по благоустройству территории сельского поселения</t>
  </si>
  <si>
    <t>914 0503 01 1 05 78610 000</t>
  </si>
  <si>
    <t>914 0503 01 1 05 78610 200</t>
  </si>
  <si>
    <t>914 0503 01 1 05 78610 240</t>
  </si>
  <si>
    <t>914 0503 01 1 05 78610 244</t>
  </si>
  <si>
    <t>914 0503 01 1 06 78610 000</t>
  </si>
  <si>
    <t>914 0503 01 1 06 78610 200</t>
  </si>
  <si>
    <t>914 0503 01 1 06 78610 240</t>
  </si>
  <si>
    <t>914 0503 01 1 06 78610 244</t>
  </si>
  <si>
    <t>914 0503 01 1 09 78610 000</t>
  </si>
  <si>
    <t>914 0503 01 1 09 78610 200</t>
  </si>
  <si>
    <t>914 0503 01 1 09 78610 240</t>
  </si>
  <si>
    <t>914 0503 01 1 09 78610 244</t>
  </si>
  <si>
    <t>914 0503 01 5 02 78670 000</t>
  </si>
  <si>
    <t>914 0503 01 5 02 78670 200</t>
  </si>
  <si>
    <t>914 0503 01 5 02 78670 240</t>
  </si>
  <si>
    <t>914 0503 01 5 02 78670 244</t>
  </si>
  <si>
    <t xml:space="preserve">  СОЦИАЛЬНАЯ ПОЛИТИКА</t>
  </si>
  <si>
    <t>914 1000 00 0 00 00000 000</t>
  </si>
  <si>
    <t xml:space="preserve">  Пенсионное обеспечение</t>
  </si>
  <si>
    <t>914 1001 00 0 00 00000 000</t>
  </si>
  <si>
    <t xml:space="preserve">  Доплаты к пенсиям муниципальных служащих</t>
  </si>
  <si>
    <t>914 1001 01 3 02 70470 000</t>
  </si>
  <si>
    <t xml:space="preserve">  Социальное обеспечение и иные выплаты населению</t>
  </si>
  <si>
    <t>914 1001 01 3 02 70470 300</t>
  </si>
  <si>
    <t xml:space="preserve">  Публичные нормативные социальные выплаты гражданам</t>
  </si>
  <si>
    <t>914 1001 01 3 02 70470 310</t>
  </si>
  <si>
    <t xml:space="preserve">  Иные пенсии, социальные доплаты к пенсиям</t>
  </si>
  <si>
    <t>914 1001 01 3 02 70470 312</t>
  </si>
  <si>
    <t xml:space="preserve">  Социальное обеспечение населения</t>
  </si>
  <si>
    <t>914 1003 00 0 00 00000 000</t>
  </si>
  <si>
    <t xml:space="preserve">  Мероприятия в области социальной политики</t>
  </si>
  <si>
    <t>914 1003 01 3 02 70490 000</t>
  </si>
  <si>
    <t xml:space="preserve">  Иные выплаты населению</t>
  </si>
  <si>
    <t xml:space="preserve">  Расходы на социальную поддержку членов семей военнослужащих, погибших в период прохождения военной службы в мирное время</t>
  </si>
  <si>
    <t>914 1003 01 3 02 70570 000</t>
  </si>
  <si>
    <t>914 1003 01 3 02 70570 300</t>
  </si>
  <si>
    <t>914 1003 01 3 02 70570 360</t>
  </si>
  <si>
    <t xml:space="preserve">  ОБСЛУЖИВАНИЕ ГОСУДАРСТВЕННОГО (МУНИЦИПАЛЬНОГО) ДОЛГА</t>
  </si>
  <si>
    <t>914 1300 00 0 00 00000 000</t>
  </si>
  <si>
    <t xml:space="preserve">  Обслуживание государственного (муниципального) внутреннего долга</t>
  </si>
  <si>
    <t>914 1301 00 0 00 00000 000</t>
  </si>
  <si>
    <t xml:space="preserve">  Процентные платежи по муниципальному долгу</t>
  </si>
  <si>
    <t>914 1301 01 3 02 27880 000</t>
  </si>
  <si>
    <t xml:space="preserve">  Обслуживание государственного (муниципального) долга</t>
  </si>
  <si>
    <t>914 1301 01 3 02 27880 700</t>
  </si>
  <si>
    <t xml:space="preserve">  Обслуживание муниципального долга</t>
  </si>
  <si>
    <t>914 1301 01 3 02 27880 730</t>
  </si>
  <si>
    <t>Результат исполнения бюджета (дефицит / профицит)</t>
  </si>
  <si>
    <t xml:space="preserve">  Расходы на обеспечение деятельности главы сельского поселения в рамках основного мероприятия "Финансовое обеспечение деятельности органов местного самоуправления Песковского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Песковского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</si>
  <si>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Расходы на благоустройство территории сельского поселения в рамках основного мероприятия "Организация благоустройства территории" подпрограммы "Благоустройство территории Песковского сельского поселения" муниципальной программы "Социально-экономическое развитие Песковского сельского поселения"</t>
  </si>
  <si>
    <t>И.В.Кулешов</t>
  </si>
  <si>
    <t>Приложение № 2</t>
  </si>
  <si>
    <t>к постановлению администрации</t>
  </si>
  <si>
    <t>Песковского сельского поселения</t>
  </si>
  <si>
    <t>Павловского муниципального района</t>
  </si>
  <si>
    <t>Расходы бюджета Песковского сельского поселения</t>
  </si>
  <si>
    <t>Расходы на мероприятия по развитию градостроительной деятельности</t>
  </si>
  <si>
    <t>Глава Песковского сельского поселения</t>
  </si>
  <si>
    <t>Воронежской области</t>
  </si>
  <si>
    <t>3</t>
  </si>
  <si>
    <t>(рублей)</t>
  </si>
  <si>
    <t>914 0104 01 3 01 72010 852</t>
  </si>
  <si>
    <t>914 0113 01 3 02 70200 852</t>
  </si>
  <si>
    <t>914 0502 01 1 10 S8000 244</t>
  </si>
  <si>
    <t>914 0502 01 1 10 S8000 240</t>
  </si>
  <si>
    <t>914 0502 01 1 10 S8000 200</t>
  </si>
  <si>
    <t>914 0502 01 1 10 S8000 000</t>
  </si>
  <si>
    <t>914 0502 00 0 00 00000 000</t>
  </si>
  <si>
    <t xml:space="preserve">  Расходы по благоустройству территории сельского поселения- организация системы раздельного накопления ТКО на территории Песковского сельского поселения Павловского муниципального района </t>
  </si>
  <si>
    <t xml:space="preserve">  Коммунальное хозяйство</t>
  </si>
  <si>
    <t>914 1003 01 3 02 70490 244</t>
  </si>
  <si>
    <t>914 1003 01 3 02 70490 200</t>
  </si>
  <si>
    <t>914 0104 01 3 01 72010 122</t>
  </si>
  <si>
    <t>Иные выплаты персоналу государственных (муниципальных) органов, за исключением фонда оплаты труда</t>
  </si>
  <si>
    <t>Исполнение судебных актов</t>
  </si>
  <si>
    <t>914 0113 01 3 02 70200 830</t>
  </si>
  <si>
    <t xml:space="preserve">Исполнение судебных актов Российской Федерации и мировых соглашений по возмещению причиненного вреда </t>
  </si>
  <si>
    <t>914 0113 01 3 02 70200 831</t>
  </si>
  <si>
    <t>на  01.04.2023  года</t>
  </si>
  <si>
    <t xml:space="preserve">  КУЛЬТУРА, КИНЕМАТОГРАФИЯ</t>
  </si>
  <si>
    <t xml:space="preserve">  Культура</t>
  </si>
  <si>
    <t xml:space="preserve">  Расходы на обеспечение деятельности (оказание услуг) муниципальных учреждений</t>
  </si>
  <si>
    <t>914 0800 00 0 00 00000 000</t>
  </si>
  <si>
    <t>914 0801 00 0 00 00000 000</t>
  </si>
  <si>
    <t>914 0801 01 2 01 00590 000</t>
  </si>
  <si>
    <t>914 0801 01 2 01 00590 500</t>
  </si>
  <si>
    <t>914 0801 01 2 01 00590 540</t>
  </si>
  <si>
    <t>от  "04"  апреля  2023  года   № 14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</si>
</sst>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9"/>
      <color rgb="FF000000"/>
      <name val="Arial Cyr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0" fontId="1" fillId="0" borderId="8" xfId="64" applyNumberFormat="1" applyProtection="1">
      <alignment wrapText="1"/>
    </xf>
    <xf numFmtId="0" fontId="1" fillId="0" borderId="8" xfId="70" applyNumberFormat="1" applyProtection="1"/>
    <xf numFmtId="0" fontId="6" fillId="0" borderId="31" xfId="72" applyNumberFormat="1" applyProtection="1"/>
    <xf numFmtId="4" fontId="13" fillId="0" borderId="17" xfId="39" applyNumberFormat="1" applyFont="1" applyProtection="1">
      <alignment horizontal="right" shrinkToFit="1"/>
    </xf>
    <xf numFmtId="49" fontId="7" fillId="0" borderId="17" xfId="38" applyNumberFormat="1" applyFont="1" applyProtection="1">
      <alignment horizontal="center"/>
    </xf>
    <xf numFmtId="49" fontId="7" fillId="0" borderId="20" xfId="42" applyNumberFormat="1" applyFont="1" applyProtection="1">
      <alignment horizontal="center"/>
    </xf>
    <xf numFmtId="0" fontId="7" fillId="0" borderId="15" xfId="36" applyNumberFormat="1" applyFont="1" applyAlignment="1" applyProtection="1">
      <alignment horizontal="left" vertical="top" wrapText="1"/>
    </xf>
    <xf numFmtId="0" fontId="7" fillId="0" borderId="18" xfId="40" applyNumberFormat="1" applyFont="1" applyAlignment="1" applyProtection="1">
      <alignment horizontal="left" vertical="top" wrapText="1"/>
    </xf>
    <xf numFmtId="165" fontId="13" fillId="0" borderId="20" xfId="57" applyNumberFormat="1" applyFont="1" applyProtection="1">
      <alignment horizontal="right" shrinkToFit="1"/>
    </xf>
    <xf numFmtId="4" fontId="13" fillId="0" borderId="23" xfId="62" applyNumberFormat="1" applyFont="1" applyProtection="1">
      <alignment horizontal="right" wrapText="1"/>
    </xf>
    <xf numFmtId="4" fontId="13" fillId="0" borderId="29" xfId="68" applyNumberFormat="1" applyFont="1" applyProtection="1">
      <alignment horizontal="right" shrinkToFit="1"/>
    </xf>
    <xf numFmtId="49" fontId="7" fillId="0" borderId="23" xfId="61" applyNumberFormat="1" applyFont="1" applyProtection="1">
      <alignment horizontal="center" wrapText="1"/>
    </xf>
    <xf numFmtId="49" fontId="7" fillId="0" borderId="29" xfId="67" applyNumberFormat="1" applyFont="1" applyProtection="1">
      <alignment horizontal="center"/>
    </xf>
    <xf numFmtId="0" fontId="7" fillId="0" borderId="26" xfId="59" applyNumberFormat="1" applyFont="1" applyAlignment="1" applyProtection="1">
      <alignment horizontal="left" vertical="top" wrapText="1"/>
    </xf>
    <xf numFmtId="0" fontId="7" fillId="0" borderId="27" xfId="65" applyNumberFormat="1" applyFont="1" applyAlignment="1" applyProtection="1">
      <alignment horizontal="left" vertical="top" wrapText="1"/>
    </xf>
    <xf numFmtId="0" fontId="6" fillId="0" borderId="11" xfId="71" applyNumberFormat="1" applyAlignment="1" applyProtection="1">
      <alignment vertical="top"/>
    </xf>
    <xf numFmtId="0" fontId="14" fillId="0" borderId="1" xfId="0" applyFont="1" applyBorder="1" applyProtection="1">
      <protection locked="0"/>
    </xf>
    <xf numFmtId="0" fontId="17" fillId="0" borderId="2" xfId="28" applyNumberFormat="1" applyFont="1" applyProtection="1">
      <alignment horizontal="center"/>
    </xf>
    <xf numFmtId="0" fontId="0" fillId="0" borderId="0" xfId="0" applyFill="1" applyProtection="1">
      <protection locked="0"/>
    </xf>
    <xf numFmtId="49" fontId="7" fillId="0" borderId="32" xfId="61" applyNumberFormat="1" applyFont="1" applyBorder="1" applyProtection="1">
      <alignment horizontal="center" wrapText="1"/>
    </xf>
    <xf numFmtId="0" fontId="18" fillId="0" borderId="34" xfId="0" applyFont="1" applyBorder="1" applyAlignment="1">
      <alignment vertical="top" wrapText="1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left"/>
      <protection locked="0"/>
    </xf>
    <xf numFmtId="0" fontId="16" fillId="0" borderId="1" xfId="2" applyNumberFormat="1" applyFont="1" applyProtection="1">
      <alignment horizontal="center"/>
    </xf>
    <xf numFmtId="0" fontId="16" fillId="0" borderId="1" xfId="2" applyFont="1">
      <alignment horizontal="center"/>
    </xf>
    <xf numFmtId="0" fontId="14" fillId="0" borderId="0" xfId="0" applyFont="1" applyAlignment="1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14" fillId="4" borderId="1" xfId="0" applyFont="1" applyFill="1" applyBorder="1" applyAlignment="1" applyProtection="1">
      <alignment horizontal="left"/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7"/>
  <sheetViews>
    <sheetView tabSelected="1" topLeftCell="A67" zoomScale="90" zoomScaleNormal="90" zoomScaleSheetLayoutView="100" workbookViewId="0">
      <selection activeCell="B5" sqref="B5:D5"/>
    </sheetView>
  </sheetViews>
  <sheetFormatPr defaultRowHeight="15"/>
  <cols>
    <col min="1" max="1" width="56.5703125" style="1" customWidth="1"/>
    <col min="2" max="2" width="23.42578125" style="1" customWidth="1"/>
    <col min="3" max="3" width="15.5703125" style="1" customWidth="1"/>
    <col min="4" max="4" width="14.5703125" style="1" customWidth="1"/>
    <col min="5" max="5" width="9.140625" style="1" hidden="1"/>
    <col min="6" max="16384" width="9.140625" style="1"/>
  </cols>
  <sheetData>
    <row r="1" spans="1:7">
      <c r="B1" s="34" t="s">
        <v>208</v>
      </c>
      <c r="C1" s="34"/>
      <c r="D1" s="34"/>
    </row>
    <row r="2" spans="1:7">
      <c r="B2" s="34" t="s">
        <v>209</v>
      </c>
      <c r="C2" s="34"/>
      <c r="D2" s="34"/>
    </row>
    <row r="3" spans="1:7">
      <c r="B3" s="34" t="s">
        <v>210</v>
      </c>
      <c r="C3" s="34"/>
      <c r="D3" s="34"/>
    </row>
    <row r="4" spans="1:7">
      <c r="B4" s="34" t="s">
        <v>211</v>
      </c>
      <c r="C4" s="34"/>
      <c r="D4" s="34"/>
    </row>
    <row r="5" spans="1:7">
      <c r="B5" s="42" t="s">
        <v>244</v>
      </c>
      <c r="C5" s="42"/>
      <c r="D5" s="42"/>
    </row>
    <row r="6" spans="1:7" ht="9" customHeight="1">
      <c r="B6" s="32"/>
      <c r="C6" s="32"/>
      <c r="D6" s="32"/>
    </row>
    <row r="7" spans="1:7">
      <c r="A7" s="33" t="s">
        <v>212</v>
      </c>
      <c r="B7" s="33"/>
      <c r="C7" s="33"/>
      <c r="D7" s="33"/>
    </row>
    <row r="8" spans="1:7">
      <c r="A8" s="33" t="s">
        <v>211</v>
      </c>
      <c r="B8" s="33"/>
      <c r="C8" s="33"/>
      <c r="D8" s="33"/>
    </row>
    <row r="9" spans="1:7" ht="14.1" customHeight="1">
      <c r="A9" s="35" t="s">
        <v>235</v>
      </c>
      <c r="B9" s="36"/>
      <c r="C9" s="36"/>
      <c r="D9" s="36"/>
      <c r="E9" s="2"/>
    </row>
    <row r="10" spans="1:7" ht="18" customHeight="1">
      <c r="A10" s="4"/>
      <c r="B10" s="4"/>
      <c r="C10" s="4"/>
      <c r="D10" s="28" t="s">
        <v>217</v>
      </c>
      <c r="E10" s="2"/>
    </row>
    <row r="11" spans="1:7" ht="12" customHeight="1">
      <c r="A11" s="38" t="s">
        <v>0</v>
      </c>
      <c r="B11" s="38" t="s">
        <v>8</v>
      </c>
      <c r="C11" s="40" t="s">
        <v>1</v>
      </c>
      <c r="D11" s="40" t="s">
        <v>2</v>
      </c>
      <c r="E11" s="6"/>
    </row>
    <row r="12" spans="1:7" ht="23.25" customHeight="1">
      <c r="A12" s="39"/>
      <c r="B12" s="39"/>
      <c r="C12" s="41"/>
      <c r="D12" s="41"/>
      <c r="E12" s="6"/>
    </row>
    <row r="13" spans="1:7" ht="12" customHeight="1">
      <c r="A13" s="5">
        <v>1</v>
      </c>
      <c r="B13" s="7">
        <v>2</v>
      </c>
      <c r="C13" s="8" t="s">
        <v>216</v>
      </c>
      <c r="D13" s="8" t="s">
        <v>3</v>
      </c>
      <c r="E13" s="9"/>
    </row>
    <row r="14" spans="1:7" ht="16.5" customHeight="1">
      <c r="A14" s="17" t="s">
        <v>9</v>
      </c>
      <c r="B14" s="15" t="s">
        <v>4</v>
      </c>
      <c r="C14" s="14">
        <f>C16</f>
        <v>8475281.4399999995</v>
      </c>
      <c r="D14" s="14">
        <f>D16</f>
        <v>1388013.7399999998</v>
      </c>
      <c r="E14" s="10"/>
      <c r="F14" s="29"/>
      <c r="G14" s="29"/>
    </row>
    <row r="15" spans="1:7" ht="12" customHeight="1">
      <c r="A15" s="18" t="s">
        <v>5</v>
      </c>
      <c r="B15" s="16"/>
      <c r="C15" s="19"/>
      <c r="D15" s="19"/>
      <c r="E15" s="10"/>
      <c r="F15" s="29"/>
      <c r="G15" s="29"/>
    </row>
    <row r="16" spans="1:7" ht="16.5" customHeight="1">
      <c r="A16" s="24" t="s">
        <v>6</v>
      </c>
      <c r="B16" s="22" t="s">
        <v>10</v>
      </c>
      <c r="C16" s="20">
        <f>C17+C62+C73+C91+C106+C150+C155+C168</f>
        <v>8475281.4399999995</v>
      </c>
      <c r="D16" s="20">
        <f>D17+D62+D73+D91+D106+D150+D155+D168</f>
        <v>1388013.7399999998</v>
      </c>
      <c r="E16" s="11"/>
      <c r="F16" s="29"/>
      <c r="G16" s="29"/>
    </row>
    <row r="17" spans="1:7" ht="15.75" customHeight="1">
      <c r="A17" s="24" t="s">
        <v>11</v>
      </c>
      <c r="B17" s="22" t="s">
        <v>12</v>
      </c>
      <c r="C17" s="20">
        <f>C18+C24+C49</f>
        <v>3918141.46</v>
      </c>
      <c r="D17" s="20">
        <f>D18+D24+D49</f>
        <v>638770.84</v>
      </c>
      <c r="E17" s="11"/>
      <c r="F17" s="29"/>
      <c r="G17" s="29"/>
    </row>
    <row r="18" spans="1:7" ht="23.25" customHeight="1">
      <c r="A18" s="24" t="s">
        <v>13</v>
      </c>
      <c r="B18" s="22" t="s">
        <v>14</v>
      </c>
      <c r="C18" s="20">
        <f t="shared" ref="C18:D20" si="0">C19</f>
        <v>878200</v>
      </c>
      <c r="D18" s="20">
        <f t="shared" si="0"/>
        <v>131274.29999999999</v>
      </c>
      <c r="E18" s="11"/>
      <c r="F18" s="29"/>
      <c r="G18" s="29"/>
    </row>
    <row r="19" spans="1:7" ht="119.25" customHeight="1">
      <c r="A19" s="24" t="s">
        <v>205</v>
      </c>
      <c r="B19" s="22" t="s">
        <v>15</v>
      </c>
      <c r="C19" s="20">
        <f t="shared" si="0"/>
        <v>878200</v>
      </c>
      <c r="D19" s="20">
        <f t="shared" si="0"/>
        <v>131274.29999999999</v>
      </c>
      <c r="E19" s="11"/>
      <c r="F19" s="29"/>
      <c r="G19" s="29"/>
    </row>
    <row r="20" spans="1:7" ht="45.75" customHeight="1">
      <c r="A20" s="24" t="s">
        <v>16</v>
      </c>
      <c r="B20" s="22" t="s">
        <v>17</v>
      </c>
      <c r="C20" s="20">
        <f t="shared" si="0"/>
        <v>878200</v>
      </c>
      <c r="D20" s="20">
        <f t="shared" si="0"/>
        <v>131274.29999999999</v>
      </c>
      <c r="E20" s="11"/>
      <c r="F20" s="29"/>
      <c r="G20" s="29"/>
    </row>
    <row r="21" spans="1:7" ht="23.25" customHeight="1">
      <c r="A21" s="24" t="s">
        <v>18</v>
      </c>
      <c r="B21" s="22" t="s">
        <v>19</v>
      </c>
      <c r="C21" s="20">
        <f>C22+C23</f>
        <v>878200</v>
      </c>
      <c r="D21" s="20">
        <f>D22+D23</f>
        <v>131274.29999999999</v>
      </c>
      <c r="E21" s="11"/>
      <c r="F21" s="29"/>
      <c r="G21" s="29"/>
    </row>
    <row r="22" spans="1:7" ht="16.5" customHeight="1">
      <c r="A22" s="24" t="s">
        <v>20</v>
      </c>
      <c r="B22" s="22" t="s">
        <v>21</v>
      </c>
      <c r="C22" s="20">
        <v>674500</v>
      </c>
      <c r="D22" s="20">
        <v>111553.77</v>
      </c>
      <c r="E22" s="11"/>
      <c r="F22" s="29"/>
      <c r="G22" s="29"/>
    </row>
    <row r="23" spans="1:7" ht="36" customHeight="1">
      <c r="A23" s="24" t="s">
        <v>22</v>
      </c>
      <c r="B23" s="22" t="s">
        <v>23</v>
      </c>
      <c r="C23" s="20">
        <v>203700</v>
      </c>
      <c r="D23" s="20">
        <v>19720.53</v>
      </c>
      <c r="E23" s="11"/>
      <c r="F23" s="29"/>
      <c r="G23" s="29"/>
    </row>
    <row r="24" spans="1:7" ht="36" customHeight="1">
      <c r="A24" s="24" t="s">
        <v>24</v>
      </c>
      <c r="B24" s="22" t="s">
        <v>25</v>
      </c>
      <c r="C24" s="20">
        <f>C25+C41+C45</f>
        <v>2217000</v>
      </c>
      <c r="D24" s="20">
        <f>D25+D41+D45</f>
        <v>320536.53999999998</v>
      </c>
      <c r="E24" s="11"/>
      <c r="F24" s="29"/>
      <c r="G24" s="29"/>
    </row>
    <row r="25" spans="1:7" ht="24" customHeight="1">
      <c r="A25" s="24" t="s">
        <v>26</v>
      </c>
      <c r="B25" s="22" t="s">
        <v>27</v>
      </c>
      <c r="C25" s="20">
        <f>C26+C31+C36</f>
        <v>2184300</v>
      </c>
      <c r="D25" s="20">
        <f>D26+D31+D36</f>
        <v>320536.53999999998</v>
      </c>
      <c r="E25" s="11"/>
      <c r="F25" s="29"/>
    </row>
    <row r="26" spans="1:7" ht="46.5" customHeight="1">
      <c r="A26" s="24" t="s">
        <v>16</v>
      </c>
      <c r="B26" s="22" t="s">
        <v>28</v>
      </c>
      <c r="C26" s="20">
        <f>C27</f>
        <v>1237900</v>
      </c>
      <c r="D26" s="20">
        <f>D27</f>
        <v>166314.26999999999</v>
      </c>
      <c r="E26" s="11"/>
      <c r="F26" s="29"/>
    </row>
    <row r="27" spans="1:7" ht="21.75" customHeight="1">
      <c r="A27" s="24" t="s">
        <v>18</v>
      </c>
      <c r="B27" s="22" t="s">
        <v>29</v>
      </c>
      <c r="C27" s="20">
        <f>C28+C29+C30</f>
        <v>1237900</v>
      </c>
      <c r="D27" s="20">
        <f>D28+D29+D30</f>
        <v>166314.26999999999</v>
      </c>
      <c r="E27" s="11"/>
      <c r="F27" s="29"/>
    </row>
    <row r="28" spans="1:7" ht="17.25" customHeight="1">
      <c r="A28" s="24" t="s">
        <v>20</v>
      </c>
      <c r="B28" s="22" t="s">
        <v>30</v>
      </c>
      <c r="C28" s="20">
        <v>950700</v>
      </c>
      <c r="D28" s="20">
        <v>138256.74</v>
      </c>
      <c r="E28" s="11"/>
      <c r="F28" s="29"/>
    </row>
    <row r="29" spans="1:7" ht="24.75" customHeight="1">
      <c r="A29" s="24" t="s">
        <v>230</v>
      </c>
      <c r="B29" s="22" t="s">
        <v>229</v>
      </c>
      <c r="C29" s="20">
        <v>0</v>
      </c>
      <c r="D29" s="20">
        <v>0</v>
      </c>
      <c r="E29" s="11"/>
      <c r="F29" s="29"/>
    </row>
    <row r="30" spans="1:7" ht="36" customHeight="1">
      <c r="A30" s="24" t="s">
        <v>22</v>
      </c>
      <c r="B30" s="22" t="s">
        <v>31</v>
      </c>
      <c r="C30" s="20">
        <v>287200</v>
      </c>
      <c r="D30" s="20">
        <v>28057.53</v>
      </c>
      <c r="E30" s="11"/>
      <c r="F30" s="29"/>
    </row>
    <row r="31" spans="1:7" ht="24.75" customHeight="1">
      <c r="A31" s="24" t="s">
        <v>32</v>
      </c>
      <c r="B31" s="22" t="s">
        <v>33</v>
      </c>
      <c r="C31" s="20">
        <f>C32</f>
        <v>898800</v>
      </c>
      <c r="D31" s="20">
        <f>D32</f>
        <v>146590.85999999999</v>
      </c>
      <c r="E31" s="11"/>
      <c r="F31" s="29"/>
    </row>
    <row r="32" spans="1:7" ht="24.75" customHeight="1">
      <c r="A32" s="24" t="s">
        <v>34</v>
      </c>
      <c r="B32" s="22" t="s">
        <v>35</v>
      </c>
      <c r="C32" s="20">
        <f>C33+C34+C35</f>
        <v>898800</v>
      </c>
      <c r="D32" s="20">
        <f>D33+D34+D35</f>
        <v>146590.85999999999</v>
      </c>
      <c r="E32" s="11"/>
      <c r="F32" s="29"/>
    </row>
    <row r="33" spans="1:6" ht="23.25" customHeight="1">
      <c r="A33" s="24" t="s">
        <v>36</v>
      </c>
      <c r="B33" s="22" t="s">
        <v>37</v>
      </c>
      <c r="C33" s="20">
        <v>300900</v>
      </c>
      <c r="D33" s="20">
        <v>19000.810000000001</v>
      </c>
      <c r="E33" s="11"/>
      <c r="F33" s="29"/>
    </row>
    <row r="34" spans="1:6" ht="17.25" customHeight="1">
      <c r="A34" s="24" t="s">
        <v>38</v>
      </c>
      <c r="B34" s="22" t="s">
        <v>39</v>
      </c>
      <c r="C34" s="20">
        <v>510800</v>
      </c>
      <c r="D34" s="20">
        <v>96855.91</v>
      </c>
      <c r="E34" s="11"/>
      <c r="F34" s="29"/>
    </row>
    <row r="35" spans="1:6" ht="16.5" customHeight="1">
      <c r="A35" s="24" t="s">
        <v>40</v>
      </c>
      <c r="B35" s="22" t="s">
        <v>41</v>
      </c>
      <c r="C35" s="20">
        <v>87100</v>
      </c>
      <c r="D35" s="20">
        <v>30734.14</v>
      </c>
      <c r="E35" s="11"/>
      <c r="F35" s="29"/>
    </row>
    <row r="36" spans="1:6" ht="16.5" customHeight="1">
      <c r="A36" s="24" t="s">
        <v>42</v>
      </c>
      <c r="B36" s="22" t="s">
        <v>43</v>
      </c>
      <c r="C36" s="20">
        <f>C37</f>
        <v>47600</v>
      </c>
      <c r="D36" s="20">
        <f>D37</f>
        <v>7631.41</v>
      </c>
      <c r="E36" s="11"/>
      <c r="F36" s="29"/>
    </row>
    <row r="37" spans="1:6" ht="17.25" customHeight="1">
      <c r="A37" s="24" t="s">
        <v>44</v>
      </c>
      <c r="B37" s="22" t="s">
        <v>45</v>
      </c>
      <c r="C37" s="20">
        <f>C38+C39+C40</f>
        <v>47600</v>
      </c>
      <c r="D37" s="20">
        <f>D38+D39+D40</f>
        <v>7631.41</v>
      </c>
      <c r="E37" s="11"/>
      <c r="F37" s="29"/>
    </row>
    <row r="38" spans="1:6" ht="17.25" customHeight="1">
      <c r="A38" s="24" t="s">
        <v>46</v>
      </c>
      <c r="B38" s="22" t="s">
        <v>47</v>
      </c>
      <c r="C38" s="20">
        <v>44600</v>
      </c>
      <c r="D38" s="20">
        <v>7620</v>
      </c>
      <c r="E38" s="11"/>
      <c r="F38" s="29"/>
    </row>
    <row r="39" spans="1:6" ht="17.25" customHeight="1">
      <c r="A39" s="24" t="s">
        <v>48</v>
      </c>
      <c r="B39" s="22" t="s">
        <v>218</v>
      </c>
      <c r="C39" s="20">
        <v>1000</v>
      </c>
      <c r="D39" s="20">
        <v>0</v>
      </c>
      <c r="E39" s="11"/>
      <c r="F39" s="29"/>
    </row>
    <row r="40" spans="1:6" ht="15" customHeight="1">
      <c r="A40" s="24" t="s">
        <v>48</v>
      </c>
      <c r="B40" s="22" t="s">
        <v>49</v>
      </c>
      <c r="C40" s="20">
        <v>2000</v>
      </c>
      <c r="D40" s="20">
        <v>11.41</v>
      </c>
      <c r="E40" s="11"/>
      <c r="F40" s="29"/>
    </row>
    <row r="41" spans="1:6" ht="23.25" customHeight="1">
      <c r="A41" s="24" t="s">
        <v>26</v>
      </c>
      <c r="B41" s="22" t="s">
        <v>50</v>
      </c>
      <c r="C41" s="20">
        <f t="shared" ref="C41:D43" si="1">C42</f>
        <v>1500</v>
      </c>
      <c r="D41" s="20">
        <f t="shared" si="1"/>
        <v>0</v>
      </c>
      <c r="E41" s="11"/>
      <c r="F41" s="29"/>
    </row>
    <row r="42" spans="1:6" ht="26.25" customHeight="1">
      <c r="A42" s="24" t="s">
        <v>32</v>
      </c>
      <c r="B42" s="22" t="s">
        <v>51</v>
      </c>
      <c r="C42" s="20">
        <f t="shared" si="1"/>
        <v>1500</v>
      </c>
      <c r="D42" s="20">
        <f t="shared" si="1"/>
        <v>0</v>
      </c>
      <c r="E42" s="11"/>
      <c r="F42" s="29"/>
    </row>
    <row r="43" spans="1:6" ht="24" customHeight="1">
      <c r="A43" s="24" t="s">
        <v>34</v>
      </c>
      <c r="B43" s="22" t="s">
        <v>52</v>
      </c>
      <c r="C43" s="20">
        <f t="shared" si="1"/>
        <v>1500</v>
      </c>
      <c r="D43" s="20">
        <f t="shared" si="1"/>
        <v>0</v>
      </c>
      <c r="E43" s="11"/>
      <c r="F43" s="29"/>
    </row>
    <row r="44" spans="1:6" ht="17.25" customHeight="1">
      <c r="A44" s="24" t="s">
        <v>38</v>
      </c>
      <c r="B44" s="22" t="s">
        <v>53</v>
      </c>
      <c r="C44" s="20">
        <v>1500</v>
      </c>
      <c r="D44" s="20">
        <v>0</v>
      </c>
      <c r="E44" s="11"/>
      <c r="F44" s="29"/>
    </row>
    <row r="45" spans="1:6" ht="23.25" customHeight="1">
      <c r="A45" s="24" t="s">
        <v>54</v>
      </c>
      <c r="B45" s="22" t="s">
        <v>55</v>
      </c>
      <c r="C45" s="20">
        <f t="shared" ref="C45:D47" si="2">C46</f>
        <v>31200</v>
      </c>
      <c r="D45" s="20">
        <f t="shared" si="2"/>
        <v>0</v>
      </c>
      <c r="E45" s="11"/>
      <c r="F45" s="29"/>
    </row>
    <row r="46" spans="1:6" ht="24" customHeight="1">
      <c r="A46" s="24" t="s">
        <v>32</v>
      </c>
      <c r="B46" s="22" t="s">
        <v>56</v>
      </c>
      <c r="C46" s="20">
        <f t="shared" si="2"/>
        <v>31200</v>
      </c>
      <c r="D46" s="20">
        <f t="shared" si="2"/>
        <v>0</v>
      </c>
      <c r="E46" s="11"/>
      <c r="F46" s="29"/>
    </row>
    <row r="47" spans="1:6" ht="24" customHeight="1">
      <c r="A47" s="24" t="s">
        <v>34</v>
      </c>
      <c r="B47" s="22" t="s">
        <v>57</v>
      </c>
      <c r="C47" s="20">
        <f t="shared" si="2"/>
        <v>31200</v>
      </c>
      <c r="D47" s="20">
        <f t="shared" si="2"/>
        <v>0</v>
      </c>
      <c r="E47" s="11"/>
      <c r="F47" s="29"/>
    </row>
    <row r="48" spans="1:6" ht="15" customHeight="1">
      <c r="A48" s="24" t="s">
        <v>38</v>
      </c>
      <c r="B48" s="22" t="s">
        <v>58</v>
      </c>
      <c r="C48" s="20">
        <v>31200</v>
      </c>
      <c r="D48" s="20">
        <v>0</v>
      </c>
      <c r="E48" s="11"/>
      <c r="F48" s="29"/>
    </row>
    <row r="49" spans="1:6" ht="15.75" customHeight="1">
      <c r="A49" s="24" t="s">
        <v>59</v>
      </c>
      <c r="B49" s="22" t="s">
        <v>60</v>
      </c>
      <c r="C49" s="20">
        <f>C50</f>
        <v>822941.46</v>
      </c>
      <c r="D49" s="20">
        <f>D50</f>
        <v>186960</v>
      </c>
      <c r="E49" s="11"/>
      <c r="F49" s="29"/>
    </row>
    <row r="50" spans="1:6" ht="15.75" customHeight="1">
      <c r="A50" s="24" t="s">
        <v>61</v>
      </c>
      <c r="B50" s="22" t="s">
        <v>62</v>
      </c>
      <c r="C50" s="20">
        <f>C51+C54+C56</f>
        <v>822941.46</v>
      </c>
      <c r="D50" s="20">
        <f>D51+D54+D56</f>
        <v>186960</v>
      </c>
      <c r="E50" s="11"/>
      <c r="F50" s="29"/>
    </row>
    <row r="51" spans="1:6" ht="24" customHeight="1">
      <c r="A51" s="24" t="s">
        <v>32</v>
      </c>
      <c r="B51" s="22" t="s">
        <v>63</v>
      </c>
      <c r="C51" s="20">
        <f>C52</f>
        <v>44000</v>
      </c>
      <c r="D51" s="20">
        <f>D52</f>
        <v>3210</v>
      </c>
      <c r="E51" s="11"/>
      <c r="F51" s="29"/>
    </row>
    <row r="52" spans="1:6" ht="22.5" customHeight="1">
      <c r="A52" s="24" t="s">
        <v>34</v>
      </c>
      <c r="B52" s="22" t="s">
        <v>64</v>
      </c>
      <c r="C52" s="20">
        <f>C53</f>
        <v>44000</v>
      </c>
      <c r="D52" s="20">
        <f>D53</f>
        <v>3210</v>
      </c>
      <c r="E52" s="11"/>
      <c r="F52" s="29"/>
    </row>
    <row r="53" spans="1:6" ht="15.75" customHeight="1">
      <c r="A53" s="24" t="s">
        <v>38</v>
      </c>
      <c r="B53" s="22" t="s">
        <v>65</v>
      </c>
      <c r="C53" s="20">
        <v>44000</v>
      </c>
      <c r="D53" s="20">
        <v>3210</v>
      </c>
      <c r="E53" s="11"/>
      <c r="F53" s="29"/>
    </row>
    <row r="54" spans="1:6" ht="17.25" customHeight="1">
      <c r="A54" s="24" t="s">
        <v>66</v>
      </c>
      <c r="B54" s="22" t="s">
        <v>67</v>
      </c>
      <c r="C54" s="20">
        <f>C55</f>
        <v>777741.46</v>
      </c>
      <c r="D54" s="20">
        <f>D55</f>
        <v>183750</v>
      </c>
      <c r="E54" s="11"/>
      <c r="F54" s="29"/>
    </row>
    <row r="55" spans="1:6" ht="17.25" customHeight="1">
      <c r="A55" s="24" t="s">
        <v>7</v>
      </c>
      <c r="B55" s="22" t="s">
        <v>68</v>
      </c>
      <c r="C55" s="20">
        <v>777741.46</v>
      </c>
      <c r="D55" s="20">
        <v>183750</v>
      </c>
      <c r="E55" s="11"/>
      <c r="F55" s="29"/>
    </row>
    <row r="56" spans="1:6" ht="15.75" customHeight="1">
      <c r="A56" s="24" t="s">
        <v>42</v>
      </c>
      <c r="B56" s="22" t="s">
        <v>69</v>
      </c>
      <c r="C56" s="20">
        <f>C57+C59</f>
        <v>1200</v>
      </c>
      <c r="D56" s="20">
        <f>D57+D59</f>
        <v>0</v>
      </c>
      <c r="E56" s="11"/>
      <c r="F56" s="29"/>
    </row>
    <row r="57" spans="1:6" ht="15.75" customHeight="1">
      <c r="A57" s="24" t="s">
        <v>231</v>
      </c>
      <c r="B57" s="22" t="s">
        <v>232</v>
      </c>
      <c r="C57" s="20">
        <f>C58</f>
        <v>0</v>
      </c>
      <c r="D57" s="20">
        <f>D58</f>
        <v>0</v>
      </c>
      <c r="E57" s="11"/>
      <c r="F57" s="29"/>
    </row>
    <row r="58" spans="1:6" ht="15.75" customHeight="1">
      <c r="A58" s="24" t="s">
        <v>233</v>
      </c>
      <c r="B58" s="22" t="s">
        <v>234</v>
      </c>
      <c r="C58" s="20">
        <v>0</v>
      </c>
      <c r="D58" s="20">
        <v>0</v>
      </c>
      <c r="E58" s="11"/>
      <c r="F58" s="29"/>
    </row>
    <row r="59" spans="1:6" ht="15" customHeight="1">
      <c r="A59" s="24" t="s">
        <v>44</v>
      </c>
      <c r="B59" s="22" t="s">
        <v>70</v>
      </c>
      <c r="C59" s="20">
        <f>C60+C61</f>
        <v>1200</v>
      </c>
      <c r="D59" s="20">
        <f>D60+D61</f>
        <v>0</v>
      </c>
      <c r="E59" s="11"/>
      <c r="F59" s="29"/>
    </row>
    <row r="60" spans="1:6" ht="15" customHeight="1">
      <c r="A60" s="24" t="s">
        <v>48</v>
      </c>
      <c r="B60" s="22" t="s">
        <v>219</v>
      </c>
      <c r="C60" s="20">
        <v>0</v>
      </c>
      <c r="D60" s="20">
        <v>0</v>
      </c>
      <c r="E60" s="11"/>
      <c r="F60" s="29"/>
    </row>
    <row r="61" spans="1:6" ht="18" customHeight="1">
      <c r="A61" s="24" t="s">
        <v>48</v>
      </c>
      <c r="B61" s="22" t="s">
        <v>71</v>
      </c>
      <c r="C61" s="20">
        <v>1200</v>
      </c>
      <c r="D61" s="20">
        <v>0</v>
      </c>
      <c r="E61" s="11"/>
      <c r="F61" s="29"/>
    </row>
    <row r="62" spans="1:6" ht="17.25" customHeight="1">
      <c r="A62" s="24" t="s">
        <v>72</v>
      </c>
      <c r="B62" s="22" t="s">
        <v>73</v>
      </c>
      <c r="C62" s="20">
        <f>C63</f>
        <v>113300</v>
      </c>
      <c r="D62" s="20">
        <f>D63</f>
        <v>25525.02</v>
      </c>
      <c r="E62" s="11"/>
      <c r="F62" s="29"/>
    </row>
    <row r="63" spans="1:6" ht="18" customHeight="1">
      <c r="A63" s="24" t="s">
        <v>74</v>
      </c>
      <c r="B63" s="22" t="s">
        <v>75</v>
      </c>
      <c r="C63" s="20">
        <f>C64</f>
        <v>113300</v>
      </c>
      <c r="D63" s="20">
        <f>D64</f>
        <v>25525.02</v>
      </c>
      <c r="E63" s="11"/>
      <c r="F63" s="29"/>
    </row>
    <row r="64" spans="1:6" ht="24.75">
      <c r="A64" s="24" t="s">
        <v>76</v>
      </c>
      <c r="B64" s="22" t="s">
        <v>77</v>
      </c>
      <c r="C64" s="20">
        <f>C65+C69</f>
        <v>113300</v>
      </c>
      <c r="D64" s="20">
        <f>D65+D69</f>
        <v>25525.02</v>
      </c>
      <c r="E64" s="11"/>
      <c r="F64" s="29"/>
    </row>
    <row r="65" spans="1:6" ht="47.25" customHeight="1">
      <c r="A65" s="24" t="s">
        <v>16</v>
      </c>
      <c r="B65" s="22" t="s">
        <v>78</v>
      </c>
      <c r="C65" s="20">
        <f>C66</f>
        <v>102100</v>
      </c>
      <c r="D65" s="20">
        <f>D66</f>
        <v>25525.02</v>
      </c>
      <c r="E65" s="11"/>
      <c r="F65" s="29"/>
    </row>
    <row r="66" spans="1:6" ht="24.75" customHeight="1">
      <c r="A66" s="24" t="s">
        <v>18</v>
      </c>
      <c r="B66" s="22" t="s">
        <v>79</v>
      </c>
      <c r="C66" s="20">
        <f>C67+C68</f>
        <v>102100</v>
      </c>
      <c r="D66" s="20">
        <f>D67+D68</f>
        <v>25525.02</v>
      </c>
      <c r="E66" s="11"/>
      <c r="F66" s="29"/>
    </row>
    <row r="67" spans="1:6" ht="16.5" customHeight="1">
      <c r="A67" s="24" t="s">
        <v>20</v>
      </c>
      <c r="B67" s="22" t="s">
        <v>80</v>
      </c>
      <c r="C67" s="20">
        <v>78400</v>
      </c>
      <c r="D67" s="20">
        <v>19604.46</v>
      </c>
      <c r="E67" s="11"/>
      <c r="F67" s="29"/>
    </row>
    <row r="68" spans="1:6" ht="35.25" customHeight="1">
      <c r="A68" s="24" t="s">
        <v>22</v>
      </c>
      <c r="B68" s="22" t="s">
        <v>81</v>
      </c>
      <c r="C68" s="20">
        <v>23700</v>
      </c>
      <c r="D68" s="20">
        <v>5920.56</v>
      </c>
      <c r="E68" s="11"/>
      <c r="F68" s="29"/>
    </row>
    <row r="69" spans="1:6" ht="24.75" customHeight="1">
      <c r="A69" s="24" t="s">
        <v>32</v>
      </c>
      <c r="B69" s="22" t="s">
        <v>82</v>
      </c>
      <c r="C69" s="20">
        <f>C70</f>
        <v>11200</v>
      </c>
      <c r="D69" s="20">
        <f>D70</f>
        <v>0</v>
      </c>
      <c r="E69" s="11"/>
      <c r="F69" s="29"/>
    </row>
    <row r="70" spans="1:6" ht="24.75" customHeight="1">
      <c r="A70" s="24" t="s">
        <v>34</v>
      </c>
      <c r="B70" s="22" t="s">
        <v>83</v>
      </c>
      <c r="C70" s="20">
        <f>C71+C72</f>
        <v>11200</v>
      </c>
      <c r="D70" s="20">
        <f>D71+D72</f>
        <v>0</v>
      </c>
      <c r="E70" s="11"/>
      <c r="F70" s="29"/>
    </row>
    <row r="71" spans="1:6" ht="25.5" customHeight="1">
      <c r="A71" s="24" t="s">
        <v>36</v>
      </c>
      <c r="B71" s="22" t="s">
        <v>84</v>
      </c>
      <c r="C71" s="20">
        <v>3300</v>
      </c>
      <c r="D71" s="20">
        <v>0</v>
      </c>
      <c r="E71" s="11"/>
      <c r="F71" s="29"/>
    </row>
    <row r="72" spans="1:6" ht="18" customHeight="1">
      <c r="A72" s="24" t="s">
        <v>38</v>
      </c>
      <c r="B72" s="22" t="s">
        <v>85</v>
      </c>
      <c r="C72" s="20">
        <v>7900</v>
      </c>
      <c r="D72" s="20">
        <v>0</v>
      </c>
      <c r="E72" s="11"/>
      <c r="F72" s="29"/>
    </row>
    <row r="73" spans="1:6" ht="24" customHeight="1">
      <c r="A73" s="24" t="s">
        <v>86</v>
      </c>
      <c r="B73" s="22" t="s">
        <v>87</v>
      </c>
      <c r="C73" s="20">
        <f>C74</f>
        <v>114000</v>
      </c>
      <c r="D73" s="20">
        <f>D74</f>
        <v>0</v>
      </c>
      <c r="E73" s="11"/>
      <c r="F73" s="29"/>
    </row>
    <row r="74" spans="1:6" ht="23.25" customHeight="1">
      <c r="A74" s="24" t="s">
        <v>88</v>
      </c>
      <c r="B74" s="22" t="s">
        <v>89</v>
      </c>
      <c r="C74" s="20">
        <f>C75+C79+C83+C87</f>
        <v>114000</v>
      </c>
      <c r="D74" s="20">
        <f>D75+D79+D83+D87</f>
        <v>0</v>
      </c>
      <c r="E74" s="11"/>
      <c r="F74" s="29"/>
    </row>
    <row r="75" spans="1:6" ht="22.5" customHeight="1">
      <c r="A75" s="24" t="s">
        <v>90</v>
      </c>
      <c r="B75" s="22" t="s">
        <v>91</v>
      </c>
      <c r="C75" s="20">
        <f t="shared" ref="C75:D77" si="3">C76</f>
        <v>15000</v>
      </c>
      <c r="D75" s="20">
        <f t="shared" si="3"/>
        <v>0</v>
      </c>
      <c r="E75" s="11"/>
      <c r="F75" s="29"/>
    </row>
    <row r="76" spans="1:6" ht="24" customHeight="1">
      <c r="A76" s="24" t="s">
        <v>32</v>
      </c>
      <c r="B76" s="22" t="s">
        <v>92</v>
      </c>
      <c r="C76" s="20">
        <f t="shared" si="3"/>
        <v>15000</v>
      </c>
      <c r="D76" s="20">
        <f t="shared" si="3"/>
        <v>0</v>
      </c>
      <c r="E76" s="11"/>
      <c r="F76" s="29"/>
    </row>
    <row r="77" spans="1:6" ht="25.5" customHeight="1">
      <c r="A77" s="24" t="s">
        <v>34</v>
      </c>
      <c r="B77" s="22" t="s">
        <v>93</v>
      </c>
      <c r="C77" s="20">
        <f t="shared" si="3"/>
        <v>15000</v>
      </c>
      <c r="D77" s="20">
        <f t="shared" si="3"/>
        <v>0</v>
      </c>
      <c r="E77" s="11"/>
      <c r="F77" s="29"/>
    </row>
    <row r="78" spans="1:6" ht="15.75" customHeight="1">
      <c r="A78" s="24" t="s">
        <v>38</v>
      </c>
      <c r="B78" s="22" t="s">
        <v>94</v>
      </c>
      <c r="C78" s="20">
        <v>15000</v>
      </c>
      <c r="D78" s="20">
        <v>0</v>
      </c>
      <c r="E78" s="11"/>
      <c r="F78" s="29"/>
    </row>
    <row r="79" spans="1:6" ht="24.75" customHeight="1">
      <c r="A79" s="24" t="s">
        <v>90</v>
      </c>
      <c r="B79" s="22" t="s">
        <v>95</v>
      </c>
      <c r="C79" s="20">
        <f t="shared" ref="C79:D81" si="4">C80</f>
        <v>97000</v>
      </c>
      <c r="D79" s="20">
        <f t="shared" si="4"/>
        <v>0</v>
      </c>
      <c r="E79" s="11"/>
      <c r="F79" s="29"/>
    </row>
    <row r="80" spans="1:6" ht="24.75" customHeight="1">
      <c r="A80" s="24" t="s">
        <v>32</v>
      </c>
      <c r="B80" s="22" t="s">
        <v>96</v>
      </c>
      <c r="C80" s="20">
        <f t="shared" si="4"/>
        <v>97000</v>
      </c>
      <c r="D80" s="20">
        <f t="shared" si="4"/>
        <v>0</v>
      </c>
      <c r="E80" s="11"/>
      <c r="F80" s="29"/>
    </row>
    <row r="81" spans="1:6" ht="24.75" customHeight="1">
      <c r="A81" s="24" t="s">
        <v>34</v>
      </c>
      <c r="B81" s="22" t="s">
        <v>97</v>
      </c>
      <c r="C81" s="20">
        <f t="shared" si="4"/>
        <v>97000</v>
      </c>
      <c r="D81" s="20">
        <f t="shared" si="4"/>
        <v>0</v>
      </c>
      <c r="E81" s="11"/>
      <c r="F81" s="29"/>
    </row>
    <row r="82" spans="1:6" ht="15.75" customHeight="1">
      <c r="A82" s="24" t="s">
        <v>38</v>
      </c>
      <c r="B82" s="22" t="s">
        <v>98</v>
      </c>
      <c r="C82" s="20">
        <v>97000</v>
      </c>
      <c r="D82" s="20">
        <v>0</v>
      </c>
      <c r="E82" s="11"/>
      <c r="F82" s="29"/>
    </row>
    <row r="83" spans="1:6" ht="24" customHeight="1">
      <c r="A83" s="24" t="s">
        <v>99</v>
      </c>
      <c r="B83" s="22" t="s">
        <v>100</v>
      </c>
      <c r="C83" s="20">
        <f t="shared" ref="C83:D85" si="5">C84</f>
        <v>1000</v>
      </c>
      <c r="D83" s="20">
        <f t="shared" si="5"/>
        <v>0</v>
      </c>
      <c r="E83" s="11"/>
      <c r="F83" s="29"/>
    </row>
    <row r="84" spans="1:6" ht="24" customHeight="1">
      <c r="A84" s="24" t="s">
        <v>32</v>
      </c>
      <c r="B84" s="22" t="s">
        <v>101</v>
      </c>
      <c r="C84" s="20">
        <f t="shared" si="5"/>
        <v>1000</v>
      </c>
      <c r="D84" s="20">
        <f t="shared" si="5"/>
        <v>0</v>
      </c>
      <c r="E84" s="11"/>
      <c r="F84" s="29"/>
    </row>
    <row r="85" spans="1:6" ht="24" customHeight="1">
      <c r="A85" s="24" t="s">
        <v>34</v>
      </c>
      <c r="B85" s="22" t="s">
        <v>102</v>
      </c>
      <c r="C85" s="20">
        <f t="shared" si="5"/>
        <v>1000</v>
      </c>
      <c r="D85" s="20">
        <f t="shared" si="5"/>
        <v>0</v>
      </c>
      <c r="E85" s="11"/>
      <c r="F85" s="29"/>
    </row>
    <row r="86" spans="1:6" ht="16.5" customHeight="1">
      <c r="A86" s="24" t="s">
        <v>38</v>
      </c>
      <c r="B86" s="22" t="s">
        <v>103</v>
      </c>
      <c r="C86" s="20">
        <v>1000</v>
      </c>
      <c r="D86" s="20">
        <v>0</v>
      </c>
      <c r="E86" s="11"/>
      <c r="F86" s="29"/>
    </row>
    <row r="87" spans="1:6" ht="24" customHeight="1">
      <c r="A87" s="24" t="s">
        <v>99</v>
      </c>
      <c r="B87" s="22" t="s">
        <v>104</v>
      </c>
      <c r="C87" s="20">
        <f t="shared" ref="C87:D89" si="6">C88</f>
        <v>1000</v>
      </c>
      <c r="D87" s="20">
        <f t="shared" si="6"/>
        <v>0</v>
      </c>
      <c r="E87" s="11"/>
      <c r="F87" s="29"/>
    </row>
    <row r="88" spans="1:6" ht="22.5" customHeight="1">
      <c r="A88" s="24" t="s">
        <v>32</v>
      </c>
      <c r="B88" s="22" t="s">
        <v>105</v>
      </c>
      <c r="C88" s="20">
        <f t="shared" si="6"/>
        <v>1000</v>
      </c>
      <c r="D88" s="20">
        <f t="shared" si="6"/>
        <v>0</v>
      </c>
      <c r="E88" s="11"/>
      <c r="F88" s="29"/>
    </row>
    <row r="89" spans="1:6" ht="24.75" customHeight="1">
      <c r="A89" s="24" t="s">
        <v>34</v>
      </c>
      <c r="B89" s="22" t="s">
        <v>106</v>
      </c>
      <c r="C89" s="20">
        <f t="shared" si="6"/>
        <v>1000</v>
      </c>
      <c r="D89" s="20">
        <f t="shared" si="6"/>
        <v>0</v>
      </c>
      <c r="E89" s="11"/>
      <c r="F89" s="29"/>
    </row>
    <row r="90" spans="1:6" ht="18" customHeight="1">
      <c r="A90" s="24" t="s">
        <v>38</v>
      </c>
      <c r="B90" s="22" t="s">
        <v>107</v>
      </c>
      <c r="C90" s="20">
        <v>1000</v>
      </c>
      <c r="D90" s="20">
        <v>0</v>
      </c>
      <c r="E90" s="11"/>
      <c r="F90" s="29"/>
    </row>
    <row r="91" spans="1:6" ht="15.75" customHeight="1">
      <c r="A91" s="24" t="s">
        <v>108</v>
      </c>
      <c r="B91" s="22" t="s">
        <v>109</v>
      </c>
      <c r="C91" s="20">
        <f>C92+C97</f>
        <v>1040000</v>
      </c>
      <c r="D91" s="20">
        <f>D92+D97</f>
        <v>25200</v>
      </c>
      <c r="E91" s="11"/>
      <c r="F91" s="29"/>
    </row>
    <row r="92" spans="1:6" ht="15" customHeight="1">
      <c r="A92" s="24" t="s">
        <v>110</v>
      </c>
      <c r="B92" s="22" t="s">
        <v>111</v>
      </c>
      <c r="C92" s="20">
        <f t="shared" ref="C92:D95" si="7">C93</f>
        <v>1035000</v>
      </c>
      <c r="D92" s="20">
        <f t="shared" si="7"/>
        <v>25200</v>
      </c>
      <c r="E92" s="11"/>
      <c r="F92" s="29"/>
    </row>
    <row r="93" spans="1:6" ht="24.75" customHeight="1">
      <c r="A93" s="24" t="s">
        <v>112</v>
      </c>
      <c r="B93" s="22" t="s">
        <v>113</v>
      </c>
      <c r="C93" s="20">
        <f t="shared" si="7"/>
        <v>1035000</v>
      </c>
      <c r="D93" s="20">
        <f t="shared" si="7"/>
        <v>25200</v>
      </c>
      <c r="E93" s="11"/>
      <c r="F93" s="29"/>
    </row>
    <row r="94" spans="1:6" ht="25.5" customHeight="1">
      <c r="A94" s="24" t="s">
        <v>32</v>
      </c>
      <c r="B94" s="22" t="s">
        <v>114</v>
      </c>
      <c r="C94" s="20">
        <f t="shared" si="7"/>
        <v>1035000</v>
      </c>
      <c r="D94" s="20">
        <f t="shared" si="7"/>
        <v>25200</v>
      </c>
      <c r="E94" s="11"/>
      <c r="F94" s="29"/>
    </row>
    <row r="95" spans="1:6" ht="24" customHeight="1">
      <c r="A95" s="24" t="s">
        <v>34</v>
      </c>
      <c r="B95" s="22" t="s">
        <v>115</v>
      </c>
      <c r="C95" s="20">
        <f t="shared" si="7"/>
        <v>1035000</v>
      </c>
      <c r="D95" s="20">
        <f t="shared" si="7"/>
        <v>25200</v>
      </c>
      <c r="E95" s="11"/>
      <c r="F95" s="29"/>
    </row>
    <row r="96" spans="1:6" ht="15.75" customHeight="1">
      <c r="A96" s="24" t="s">
        <v>38</v>
      </c>
      <c r="B96" s="22" t="s">
        <v>116</v>
      </c>
      <c r="C96" s="20">
        <v>1035000</v>
      </c>
      <c r="D96" s="20">
        <v>25200</v>
      </c>
      <c r="E96" s="11"/>
      <c r="F96" s="29"/>
    </row>
    <row r="97" spans="1:6" ht="18" customHeight="1">
      <c r="A97" s="24" t="s">
        <v>117</v>
      </c>
      <c r="B97" s="22" t="s">
        <v>118</v>
      </c>
      <c r="C97" s="20">
        <f>C98+C102</f>
        <v>5000</v>
      </c>
      <c r="D97" s="20">
        <f>D98+D102</f>
        <v>0</v>
      </c>
      <c r="E97" s="11"/>
      <c r="F97" s="29"/>
    </row>
    <row r="98" spans="1:6" ht="24" customHeight="1">
      <c r="A98" s="24" t="s">
        <v>119</v>
      </c>
      <c r="B98" s="22" t="s">
        <v>120</v>
      </c>
      <c r="C98" s="20">
        <f t="shared" ref="C98:D100" si="8">C99</f>
        <v>3000</v>
      </c>
      <c r="D98" s="20">
        <f t="shared" si="8"/>
        <v>0</v>
      </c>
      <c r="E98" s="11"/>
      <c r="F98" s="29"/>
    </row>
    <row r="99" spans="1:6" ht="26.25" customHeight="1">
      <c r="A99" s="24" t="s">
        <v>32</v>
      </c>
      <c r="B99" s="22" t="s">
        <v>121</v>
      </c>
      <c r="C99" s="20">
        <f t="shared" si="8"/>
        <v>3000</v>
      </c>
      <c r="D99" s="20">
        <f t="shared" si="8"/>
        <v>0</v>
      </c>
      <c r="E99" s="11"/>
      <c r="F99" s="29"/>
    </row>
    <row r="100" spans="1:6" ht="25.5" customHeight="1">
      <c r="A100" s="24" t="s">
        <v>34</v>
      </c>
      <c r="B100" s="22" t="s">
        <v>122</v>
      </c>
      <c r="C100" s="20">
        <f t="shared" si="8"/>
        <v>3000</v>
      </c>
      <c r="D100" s="20">
        <f t="shared" si="8"/>
        <v>0</v>
      </c>
      <c r="E100" s="11"/>
      <c r="F100" s="29"/>
    </row>
    <row r="101" spans="1:6" ht="15" customHeight="1">
      <c r="A101" s="24" t="s">
        <v>38</v>
      </c>
      <c r="B101" s="22" t="s">
        <v>123</v>
      </c>
      <c r="C101" s="20">
        <v>3000</v>
      </c>
      <c r="D101" s="20">
        <v>0</v>
      </c>
      <c r="E101" s="11"/>
      <c r="F101" s="29"/>
    </row>
    <row r="102" spans="1:6" ht="24" customHeight="1">
      <c r="A102" s="24" t="s">
        <v>213</v>
      </c>
      <c r="B102" s="22" t="s">
        <v>124</v>
      </c>
      <c r="C102" s="20">
        <f t="shared" ref="C102:D104" si="9">C103</f>
        <v>2000</v>
      </c>
      <c r="D102" s="20">
        <f t="shared" si="9"/>
        <v>0</v>
      </c>
      <c r="E102" s="11"/>
      <c r="F102" s="29"/>
    </row>
    <row r="103" spans="1:6" ht="24.75" customHeight="1">
      <c r="A103" s="24" t="s">
        <v>32</v>
      </c>
      <c r="B103" s="22" t="s">
        <v>125</v>
      </c>
      <c r="C103" s="20">
        <f t="shared" si="9"/>
        <v>2000</v>
      </c>
      <c r="D103" s="20">
        <f t="shared" si="9"/>
        <v>0</v>
      </c>
      <c r="E103" s="11"/>
      <c r="F103" s="29"/>
    </row>
    <row r="104" spans="1:6" ht="25.5" customHeight="1">
      <c r="A104" s="24" t="s">
        <v>34</v>
      </c>
      <c r="B104" s="22" t="s">
        <v>126</v>
      </c>
      <c r="C104" s="20">
        <f t="shared" si="9"/>
        <v>2000</v>
      </c>
      <c r="D104" s="20">
        <f t="shared" si="9"/>
        <v>0</v>
      </c>
      <c r="E104" s="11"/>
      <c r="F104" s="29"/>
    </row>
    <row r="105" spans="1:6" ht="15.75" customHeight="1">
      <c r="A105" s="24" t="s">
        <v>38</v>
      </c>
      <c r="B105" s="22" t="s">
        <v>127</v>
      </c>
      <c r="C105" s="20">
        <v>2000</v>
      </c>
      <c r="D105" s="20">
        <v>0</v>
      </c>
      <c r="E105" s="11"/>
      <c r="F105" s="29"/>
    </row>
    <row r="106" spans="1:6" ht="15.75" customHeight="1">
      <c r="A106" s="24" t="s">
        <v>128</v>
      </c>
      <c r="B106" s="22" t="s">
        <v>129</v>
      </c>
      <c r="C106" s="20">
        <f>C107+C112</f>
        <v>651039.98</v>
      </c>
      <c r="D106" s="20">
        <f>D107+D112</f>
        <v>43780</v>
      </c>
      <c r="E106" s="11"/>
      <c r="F106" s="29"/>
    </row>
    <row r="107" spans="1:6" ht="15.75" customHeight="1">
      <c r="A107" s="24" t="s">
        <v>226</v>
      </c>
      <c r="B107" s="22" t="s">
        <v>224</v>
      </c>
      <c r="C107" s="20">
        <f t="shared" ref="C107:D110" si="10">C108</f>
        <v>0</v>
      </c>
      <c r="D107" s="20">
        <f t="shared" si="10"/>
        <v>0</v>
      </c>
      <c r="E107" s="11"/>
      <c r="F107" s="29"/>
    </row>
    <row r="108" spans="1:6" ht="48" customHeight="1">
      <c r="A108" s="31" t="s">
        <v>225</v>
      </c>
      <c r="B108" s="30" t="s">
        <v>223</v>
      </c>
      <c r="C108" s="20">
        <f t="shared" si="10"/>
        <v>0</v>
      </c>
      <c r="D108" s="20">
        <f t="shared" si="10"/>
        <v>0</v>
      </c>
      <c r="E108" s="11"/>
      <c r="F108" s="29"/>
    </row>
    <row r="109" spans="1:6" ht="24.75" customHeight="1">
      <c r="A109" s="24" t="s">
        <v>32</v>
      </c>
      <c r="B109" s="22" t="s">
        <v>222</v>
      </c>
      <c r="C109" s="20">
        <f t="shared" si="10"/>
        <v>0</v>
      </c>
      <c r="D109" s="20">
        <f t="shared" si="10"/>
        <v>0</v>
      </c>
      <c r="E109" s="11"/>
      <c r="F109" s="29"/>
    </row>
    <row r="110" spans="1:6" ht="23.25" customHeight="1">
      <c r="A110" s="24" t="s">
        <v>34</v>
      </c>
      <c r="B110" s="22" t="s">
        <v>221</v>
      </c>
      <c r="C110" s="20">
        <f t="shared" si="10"/>
        <v>0</v>
      </c>
      <c r="D110" s="20">
        <f t="shared" si="10"/>
        <v>0</v>
      </c>
      <c r="E110" s="11"/>
      <c r="F110" s="29"/>
    </row>
    <row r="111" spans="1:6" ht="15.75" customHeight="1">
      <c r="A111" s="24" t="s">
        <v>38</v>
      </c>
      <c r="B111" s="22" t="s">
        <v>220</v>
      </c>
      <c r="C111" s="20">
        <v>0</v>
      </c>
      <c r="D111" s="20">
        <v>0</v>
      </c>
      <c r="E111" s="11"/>
      <c r="F111" s="29"/>
    </row>
    <row r="112" spans="1:6" ht="17.25" customHeight="1">
      <c r="A112" s="24" t="s">
        <v>130</v>
      </c>
      <c r="B112" s="22" t="s">
        <v>131</v>
      </c>
      <c r="C112" s="20">
        <f>C113+C118+C122+C126+C130+C134+C138+C142+C146</f>
        <v>651039.98</v>
      </c>
      <c r="D112" s="20">
        <f>D113+D118+D122+D126+D130+D134+D138+D142+D146</f>
        <v>43780</v>
      </c>
      <c r="E112" s="11"/>
      <c r="F112" s="29"/>
    </row>
    <row r="113" spans="1:6" ht="16.5" customHeight="1">
      <c r="A113" s="24" t="s">
        <v>132</v>
      </c>
      <c r="B113" s="22" t="s">
        <v>133</v>
      </c>
      <c r="C113" s="20">
        <f>C114</f>
        <v>305500</v>
      </c>
      <c r="D113" s="20">
        <f>D114</f>
        <v>39000</v>
      </c>
      <c r="E113" s="11"/>
      <c r="F113" s="29"/>
    </row>
    <row r="114" spans="1:6" ht="25.5" customHeight="1">
      <c r="A114" s="24" t="s">
        <v>32</v>
      </c>
      <c r="B114" s="22" t="s">
        <v>134</v>
      </c>
      <c r="C114" s="20">
        <f>C115</f>
        <v>305500</v>
      </c>
      <c r="D114" s="20">
        <f>D115</f>
        <v>39000</v>
      </c>
      <c r="E114" s="11"/>
      <c r="F114" s="29"/>
    </row>
    <row r="115" spans="1:6" ht="24" customHeight="1">
      <c r="A115" s="24" t="s">
        <v>34</v>
      </c>
      <c r="B115" s="22" t="s">
        <v>135</v>
      </c>
      <c r="C115" s="20">
        <f>C116+C117</f>
        <v>305500</v>
      </c>
      <c r="D115" s="20">
        <f>D116+D117</f>
        <v>39000</v>
      </c>
      <c r="E115" s="11"/>
      <c r="F115" s="29"/>
    </row>
    <row r="116" spans="1:6" ht="18.75" customHeight="1">
      <c r="A116" s="24" t="s">
        <v>38</v>
      </c>
      <c r="B116" s="22" t="s">
        <v>136</v>
      </c>
      <c r="C116" s="20">
        <v>110200</v>
      </c>
      <c r="D116" s="20">
        <v>14000</v>
      </c>
      <c r="E116" s="11"/>
      <c r="F116" s="29"/>
    </row>
    <row r="117" spans="1:6" ht="18" customHeight="1">
      <c r="A117" s="24" t="s">
        <v>40</v>
      </c>
      <c r="B117" s="22" t="s">
        <v>137</v>
      </c>
      <c r="C117" s="20">
        <v>195300</v>
      </c>
      <c r="D117" s="20">
        <v>25000</v>
      </c>
      <c r="E117" s="11"/>
      <c r="F117" s="29"/>
    </row>
    <row r="118" spans="1:6" ht="36.75" customHeight="1">
      <c r="A118" s="24" t="s">
        <v>138</v>
      </c>
      <c r="B118" s="22" t="s">
        <v>139</v>
      </c>
      <c r="C118" s="20">
        <f t="shared" ref="C118:D120" si="11">C119</f>
        <v>78981.440000000002</v>
      </c>
      <c r="D118" s="20">
        <f t="shared" si="11"/>
        <v>0</v>
      </c>
      <c r="E118" s="11"/>
      <c r="F118" s="29"/>
    </row>
    <row r="119" spans="1:6" ht="24.75" customHeight="1">
      <c r="A119" s="24" t="s">
        <v>32</v>
      </c>
      <c r="B119" s="22" t="s">
        <v>140</v>
      </c>
      <c r="C119" s="20">
        <f t="shared" si="11"/>
        <v>78981.440000000002</v>
      </c>
      <c r="D119" s="20">
        <f t="shared" si="11"/>
        <v>0</v>
      </c>
      <c r="E119" s="11"/>
      <c r="F119" s="29"/>
    </row>
    <row r="120" spans="1:6" ht="24" customHeight="1">
      <c r="A120" s="24" t="s">
        <v>34</v>
      </c>
      <c r="B120" s="22" t="s">
        <v>141</v>
      </c>
      <c r="C120" s="20">
        <f t="shared" si="11"/>
        <v>78981.440000000002</v>
      </c>
      <c r="D120" s="20">
        <f t="shared" si="11"/>
        <v>0</v>
      </c>
      <c r="E120" s="11"/>
      <c r="F120" s="29"/>
    </row>
    <row r="121" spans="1:6" ht="17.25" customHeight="1">
      <c r="A121" s="24" t="s">
        <v>40</v>
      </c>
      <c r="B121" s="22" t="s">
        <v>142</v>
      </c>
      <c r="C121" s="20">
        <v>78981.440000000002</v>
      </c>
      <c r="D121" s="20">
        <v>0</v>
      </c>
      <c r="E121" s="11"/>
      <c r="F121" s="29"/>
    </row>
    <row r="122" spans="1:6" ht="16.5" customHeight="1">
      <c r="A122" s="24" t="s">
        <v>143</v>
      </c>
      <c r="B122" s="22" t="s">
        <v>144</v>
      </c>
      <c r="C122" s="20">
        <f t="shared" ref="C122:D124" si="12">C123</f>
        <v>126858.54</v>
      </c>
      <c r="D122" s="20">
        <f t="shared" si="12"/>
        <v>0</v>
      </c>
      <c r="E122" s="11"/>
      <c r="F122" s="29"/>
    </row>
    <row r="123" spans="1:6" ht="24.75" customHeight="1">
      <c r="A123" s="24" t="s">
        <v>32</v>
      </c>
      <c r="B123" s="22" t="s">
        <v>145</v>
      </c>
      <c r="C123" s="20">
        <f t="shared" si="12"/>
        <v>126858.54</v>
      </c>
      <c r="D123" s="20">
        <f t="shared" si="12"/>
        <v>0</v>
      </c>
      <c r="E123" s="11"/>
      <c r="F123" s="29"/>
    </row>
    <row r="124" spans="1:6" ht="25.5" customHeight="1">
      <c r="A124" s="24" t="s">
        <v>34</v>
      </c>
      <c r="B124" s="22" t="s">
        <v>146</v>
      </c>
      <c r="C124" s="20">
        <f t="shared" si="12"/>
        <v>126858.54</v>
      </c>
      <c r="D124" s="20">
        <f t="shared" si="12"/>
        <v>0</v>
      </c>
      <c r="E124" s="11"/>
      <c r="F124" s="29"/>
    </row>
    <row r="125" spans="1:6" ht="18" customHeight="1">
      <c r="A125" s="24" t="s">
        <v>38</v>
      </c>
      <c r="B125" s="22" t="s">
        <v>147</v>
      </c>
      <c r="C125" s="20">
        <v>126858.54</v>
      </c>
      <c r="D125" s="20">
        <v>0</v>
      </c>
      <c r="E125" s="11"/>
      <c r="F125" s="29"/>
    </row>
    <row r="126" spans="1:6" ht="72.75" customHeight="1">
      <c r="A126" s="24" t="s">
        <v>206</v>
      </c>
      <c r="B126" s="22" t="s">
        <v>148</v>
      </c>
      <c r="C126" s="20">
        <f t="shared" ref="C126:D128" si="13">C127</f>
        <v>42000</v>
      </c>
      <c r="D126" s="20">
        <f t="shared" si="13"/>
        <v>0</v>
      </c>
      <c r="E126" s="11"/>
      <c r="F126" s="29"/>
    </row>
    <row r="127" spans="1:6" ht="24.75" customHeight="1">
      <c r="A127" s="24" t="s">
        <v>32</v>
      </c>
      <c r="B127" s="22" t="s">
        <v>149</v>
      </c>
      <c r="C127" s="20">
        <f t="shared" si="13"/>
        <v>42000</v>
      </c>
      <c r="D127" s="20">
        <f t="shared" si="13"/>
        <v>0</v>
      </c>
      <c r="E127" s="11"/>
      <c r="F127" s="29"/>
    </row>
    <row r="128" spans="1:6" ht="24.75" customHeight="1">
      <c r="A128" s="24" t="s">
        <v>34</v>
      </c>
      <c r="B128" s="22" t="s">
        <v>150</v>
      </c>
      <c r="C128" s="20">
        <f t="shared" si="13"/>
        <v>42000</v>
      </c>
      <c r="D128" s="20">
        <f t="shared" si="13"/>
        <v>0</v>
      </c>
      <c r="E128" s="11"/>
      <c r="F128" s="29"/>
    </row>
    <row r="129" spans="1:6" ht="17.25" customHeight="1">
      <c r="A129" s="24" t="s">
        <v>38</v>
      </c>
      <c r="B129" s="22" t="s">
        <v>151</v>
      </c>
      <c r="C129" s="20">
        <v>42000</v>
      </c>
      <c r="D129" s="20">
        <v>0</v>
      </c>
      <c r="E129" s="11"/>
      <c r="F129" s="29"/>
    </row>
    <row r="130" spans="1:6" ht="17.25" customHeight="1">
      <c r="A130" s="24" t="s">
        <v>143</v>
      </c>
      <c r="B130" s="22" t="s">
        <v>152</v>
      </c>
      <c r="C130" s="20">
        <f t="shared" ref="C130:D132" si="14">C131</f>
        <v>2700</v>
      </c>
      <c r="D130" s="20">
        <f t="shared" si="14"/>
        <v>0</v>
      </c>
      <c r="E130" s="11"/>
      <c r="F130" s="29"/>
    </row>
    <row r="131" spans="1:6" ht="23.25" customHeight="1">
      <c r="A131" s="24" t="s">
        <v>32</v>
      </c>
      <c r="B131" s="22" t="s">
        <v>153</v>
      </c>
      <c r="C131" s="20">
        <f t="shared" si="14"/>
        <v>2700</v>
      </c>
      <c r="D131" s="20">
        <f t="shared" si="14"/>
        <v>0</v>
      </c>
      <c r="E131" s="11"/>
      <c r="F131" s="29"/>
    </row>
    <row r="132" spans="1:6" ht="24" customHeight="1">
      <c r="A132" s="24" t="s">
        <v>34</v>
      </c>
      <c r="B132" s="22" t="s">
        <v>154</v>
      </c>
      <c r="C132" s="20">
        <f t="shared" si="14"/>
        <v>2700</v>
      </c>
      <c r="D132" s="20">
        <f t="shared" si="14"/>
        <v>0</v>
      </c>
      <c r="E132" s="11"/>
      <c r="F132" s="29"/>
    </row>
    <row r="133" spans="1:6" ht="15.75" customHeight="1">
      <c r="A133" s="24" t="s">
        <v>38</v>
      </c>
      <c r="B133" s="22" t="s">
        <v>155</v>
      </c>
      <c r="C133" s="20">
        <v>2700</v>
      </c>
      <c r="D133" s="20">
        <v>0</v>
      </c>
      <c r="E133" s="11"/>
      <c r="F133" s="29"/>
    </row>
    <row r="134" spans="1:6" ht="16.5" customHeight="1">
      <c r="A134" s="24" t="s">
        <v>156</v>
      </c>
      <c r="B134" s="22" t="s">
        <v>157</v>
      </c>
      <c r="C134" s="20">
        <f>C135</f>
        <v>3000</v>
      </c>
      <c r="D134" s="20">
        <f>D135</f>
        <v>0</v>
      </c>
      <c r="E134" s="11"/>
      <c r="F134" s="29"/>
    </row>
    <row r="135" spans="1:6" ht="25.5" customHeight="1">
      <c r="A135" s="24" t="s">
        <v>32</v>
      </c>
      <c r="B135" s="22" t="s">
        <v>158</v>
      </c>
      <c r="C135" s="20">
        <f>C136</f>
        <v>3000</v>
      </c>
      <c r="D135" s="20">
        <f>D136</f>
        <v>0</v>
      </c>
      <c r="E135" s="11"/>
      <c r="F135" s="29"/>
    </row>
    <row r="136" spans="1:6" ht="24" customHeight="1">
      <c r="A136" s="24" t="s">
        <v>34</v>
      </c>
      <c r="B136" s="22" t="s">
        <v>159</v>
      </c>
      <c r="C136" s="20">
        <f>C137</f>
        <v>3000</v>
      </c>
      <c r="D136" s="20">
        <v>0</v>
      </c>
      <c r="E136" s="11"/>
      <c r="F136" s="29"/>
    </row>
    <row r="137" spans="1:6" ht="17.25" customHeight="1">
      <c r="A137" s="24" t="s">
        <v>38</v>
      </c>
      <c r="B137" s="22" t="s">
        <v>160</v>
      </c>
      <c r="C137" s="20">
        <v>3000</v>
      </c>
      <c r="D137" s="20">
        <v>0</v>
      </c>
      <c r="E137" s="11"/>
      <c r="F137" s="29"/>
    </row>
    <row r="138" spans="1:6" ht="18" customHeight="1">
      <c r="A138" s="24" t="s">
        <v>156</v>
      </c>
      <c r="B138" s="22" t="s">
        <v>161</v>
      </c>
      <c r="C138" s="20">
        <f t="shared" ref="C138:D140" si="15">C139</f>
        <v>2000</v>
      </c>
      <c r="D138" s="20">
        <f t="shared" si="15"/>
        <v>0</v>
      </c>
      <c r="E138" s="11"/>
      <c r="F138" s="29"/>
    </row>
    <row r="139" spans="1:6" ht="26.25" customHeight="1">
      <c r="A139" s="24" t="s">
        <v>32</v>
      </c>
      <c r="B139" s="22" t="s">
        <v>162</v>
      </c>
      <c r="C139" s="20">
        <f t="shared" si="15"/>
        <v>2000</v>
      </c>
      <c r="D139" s="20">
        <f t="shared" si="15"/>
        <v>0</v>
      </c>
      <c r="E139" s="11"/>
      <c r="F139" s="29"/>
    </row>
    <row r="140" spans="1:6" ht="26.25" customHeight="1">
      <c r="A140" s="24" t="s">
        <v>34</v>
      </c>
      <c r="B140" s="22" t="s">
        <v>163</v>
      </c>
      <c r="C140" s="20">
        <f t="shared" si="15"/>
        <v>2000</v>
      </c>
      <c r="D140" s="20">
        <f t="shared" si="15"/>
        <v>0</v>
      </c>
      <c r="E140" s="11"/>
      <c r="F140" s="29"/>
    </row>
    <row r="141" spans="1:6" ht="16.5" customHeight="1">
      <c r="A141" s="24" t="s">
        <v>38</v>
      </c>
      <c r="B141" s="22" t="s">
        <v>164</v>
      </c>
      <c r="C141" s="20">
        <v>2000</v>
      </c>
      <c r="D141" s="20">
        <v>0</v>
      </c>
      <c r="E141" s="11"/>
      <c r="F141" s="29"/>
    </row>
    <row r="142" spans="1:6" ht="18" customHeight="1">
      <c r="A142" s="24" t="s">
        <v>143</v>
      </c>
      <c r="B142" s="22" t="s">
        <v>165</v>
      </c>
      <c r="C142" s="20">
        <f t="shared" ref="C142:D144" si="16">C143</f>
        <v>1000</v>
      </c>
      <c r="D142" s="20">
        <f t="shared" si="16"/>
        <v>0</v>
      </c>
      <c r="E142" s="11"/>
      <c r="F142" s="29"/>
    </row>
    <row r="143" spans="1:6" ht="26.25" customHeight="1">
      <c r="A143" s="24" t="s">
        <v>32</v>
      </c>
      <c r="B143" s="22" t="s">
        <v>166</v>
      </c>
      <c r="C143" s="20">
        <f t="shared" si="16"/>
        <v>1000</v>
      </c>
      <c r="D143" s="20">
        <f t="shared" si="16"/>
        <v>0</v>
      </c>
      <c r="E143" s="11"/>
      <c r="F143" s="29"/>
    </row>
    <row r="144" spans="1:6" ht="24" customHeight="1">
      <c r="A144" s="24" t="s">
        <v>34</v>
      </c>
      <c r="B144" s="22" t="s">
        <v>167</v>
      </c>
      <c r="C144" s="20">
        <f t="shared" si="16"/>
        <v>1000</v>
      </c>
      <c r="D144" s="20">
        <f t="shared" si="16"/>
        <v>0</v>
      </c>
      <c r="E144" s="11"/>
      <c r="F144" s="29"/>
    </row>
    <row r="145" spans="1:6" ht="17.25" customHeight="1">
      <c r="A145" s="24" t="s">
        <v>38</v>
      </c>
      <c r="B145" s="22" t="s">
        <v>168</v>
      </c>
      <c r="C145" s="20">
        <v>1000</v>
      </c>
      <c r="D145" s="20">
        <v>0</v>
      </c>
      <c r="E145" s="11"/>
      <c r="F145" s="29"/>
    </row>
    <row r="146" spans="1:6" ht="15.75" customHeight="1">
      <c r="A146" s="24" t="s">
        <v>132</v>
      </c>
      <c r="B146" s="22" t="s">
        <v>169</v>
      </c>
      <c r="C146" s="20">
        <f t="shared" ref="C146:D148" si="17">C147</f>
        <v>89000</v>
      </c>
      <c r="D146" s="20">
        <f t="shared" si="17"/>
        <v>4780</v>
      </c>
      <c r="E146" s="11"/>
      <c r="F146" s="29"/>
    </row>
    <row r="147" spans="1:6" ht="24.75" customHeight="1">
      <c r="A147" s="24" t="s">
        <v>32</v>
      </c>
      <c r="B147" s="22" t="s">
        <v>170</v>
      </c>
      <c r="C147" s="20">
        <f t="shared" si="17"/>
        <v>89000</v>
      </c>
      <c r="D147" s="20">
        <f t="shared" si="17"/>
        <v>4780</v>
      </c>
      <c r="E147" s="11"/>
      <c r="F147" s="29"/>
    </row>
    <row r="148" spans="1:6" ht="23.25" customHeight="1">
      <c r="A148" s="24" t="s">
        <v>34</v>
      </c>
      <c r="B148" s="22" t="s">
        <v>171</v>
      </c>
      <c r="C148" s="20">
        <f t="shared" si="17"/>
        <v>89000</v>
      </c>
      <c r="D148" s="20">
        <f t="shared" si="17"/>
        <v>4780</v>
      </c>
      <c r="E148" s="11"/>
      <c r="F148" s="29"/>
    </row>
    <row r="149" spans="1:6" ht="17.25" customHeight="1">
      <c r="A149" s="24" t="s">
        <v>38</v>
      </c>
      <c r="B149" s="22" t="s">
        <v>172</v>
      </c>
      <c r="C149" s="20">
        <v>89000</v>
      </c>
      <c r="D149" s="20">
        <v>4780</v>
      </c>
      <c r="E149" s="11"/>
      <c r="F149" s="29"/>
    </row>
    <row r="150" spans="1:6" ht="17.25" customHeight="1">
      <c r="A150" s="24" t="s">
        <v>236</v>
      </c>
      <c r="B150" s="22" t="s">
        <v>239</v>
      </c>
      <c r="C150" s="20">
        <f t="shared" ref="C150:D153" si="18">C151</f>
        <v>2390000</v>
      </c>
      <c r="D150" s="20">
        <f t="shared" si="18"/>
        <v>597000</v>
      </c>
      <c r="E150" s="11"/>
      <c r="F150" s="29"/>
    </row>
    <row r="151" spans="1:6" ht="17.25" customHeight="1">
      <c r="A151" s="24" t="s">
        <v>237</v>
      </c>
      <c r="B151" s="22" t="s">
        <v>240</v>
      </c>
      <c r="C151" s="20">
        <f t="shared" si="18"/>
        <v>2390000</v>
      </c>
      <c r="D151" s="20">
        <f t="shared" si="18"/>
        <v>597000</v>
      </c>
      <c r="E151" s="11"/>
      <c r="F151" s="29"/>
    </row>
    <row r="152" spans="1:6" ht="27" customHeight="1">
      <c r="A152" s="24" t="s">
        <v>238</v>
      </c>
      <c r="B152" s="22" t="s">
        <v>241</v>
      </c>
      <c r="C152" s="20">
        <f t="shared" si="18"/>
        <v>2390000</v>
      </c>
      <c r="D152" s="20">
        <f t="shared" si="18"/>
        <v>597000</v>
      </c>
      <c r="E152" s="11"/>
      <c r="F152" s="29"/>
    </row>
    <row r="153" spans="1:6" ht="17.25" customHeight="1">
      <c r="A153" s="24" t="s">
        <v>66</v>
      </c>
      <c r="B153" s="22" t="s">
        <v>242</v>
      </c>
      <c r="C153" s="20">
        <f t="shared" si="18"/>
        <v>2390000</v>
      </c>
      <c r="D153" s="20">
        <f t="shared" si="18"/>
        <v>597000</v>
      </c>
      <c r="E153" s="11"/>
      <c r="F153" s="29"/>
    </row>
    <row r="154" spans="1:6" ht="17.25" customHeight="1">
      <c r="A154" s="24" t="s">
        <v>7</v>
      </c>
      <c r="B154" s="22" t="s">
        <v>243</v>
      </c>
      <c r="C154" s="20">
        <v>2390000</v>
      </c>
      <c r="D154" s="20">
        <v>597000</v>
      </c>
      <c r="E154" s="11"/>
      <c r="F154" s="29"/>
    </row>
    <row r="155" spans="1:6" ht="17.25" customHeight="1">
      <c r="A155" s="24" t="s">
        <v>173</v>
      </c>
      <c r="B155" s="22" t="s">
        <v>174</v>
      </c>
      <c r="C155" s="20">
        <f>C156+C161</f>
        <v>248600</v>
      </c>
      <c r="D155" s="20">
        <f>D156+D161</f>
        <v>57737.88</v>
      </c>
      <c r="E155" s="11"/>
      <c r="F155" s="29"/>
    </row>
    <row r="156" spans="1:6" ht="15" customHeight="1">
      <c r="A156" s="24" t="s">
        <v>175</v>
      </c>
      <c r="B156" s="22" t="s">
        <v>176</v>
      </c>
      <c r="C156" s="20">
        <f t="shared" ref="C156:D159" si="19">C157</f>
        <v>245000</v>
      </c>
      <c r="D156" s="20">
        <f t="shared" si="19"/>
        <v>57737.88</v>
      </c>
      <c r="E156" s="11"/>
      <c r="F156" s="29"/>
    </row>
    <row r="157" spans="1:6" ht="16.5" customHeight="1">
      <c r="A157" s="24" t="s">
        <v>177</v>
      </c>
      <c r="B157" s="22" t="s">
        <v>178</v>
      </c>
      <c r="C157" s="20">
        <f t="shared" si="19"/>
        <v>245000</v>
      </c>
      <c r="D157" s="20">
        <f t="shared" si="19"/>
        <v>57737.88</v>
      </c>
      <c r="E157" s="11"/>
      <c r="F157" s="29"/>
    </row>
    <row r="158" spans="1:6" ht="15" customHeight="1">
      <c r="A158" s="24" t="s">
        <v>179</v>
      </c>
      <c r="B158" s="22" t="s">
        <v>180</v>
      </c>
      <c r="C158" s="20">
        <f t="shared" si="19"/>
        <v>245000</v>
      </c>
      <c r="D158" s="20">
        <f t="shared" si="19"/>
        <v>57737.88</v>
      </c>
      <c r="E158" s="11"/>
      <c r="F158" s="29"/>
    </row>
    <row r="159" spans="1:6" ht="16.5" customHeight="1">
      <c r="A159" s="24" t="s">
        <v>181</v>
      </c>
      <c r="B159" s="22" t="s">
        <v>182</v>
      </c>
      <c r="C159" s="20">
        <f t="shared" si="19"/>
        <v>245000</v>
      </c>
      <c r="D159" s="20">
        <f t="shared" si="19"/>
        <v>57737.88</v>
      </c>
      <c r="E159" s="11"/>
      <c r="F159" s="29"/>
    </row>
    <row r="160" spans="1:6" ht="15" customHeight="1">
      <c r="A160" s="24" t="s">
        <v>183</v>
      </c>
      <c r="B160" s="22" t="s">
        <v>184</v>
      </c>
      <c r="C160" s="20">
        <v>245000</v>
      </c>
      <c r="D160" s="20">
        <v>57737.88</v>
      </c>
      <c r="E160" s="11"/>
      <c r="F160" s="29"/>
    </row>
    <row r="161" spans="1:6" ht="15.75" customHeight="1">
      <c r="A161" s="24" t="s">
        <v>185</v>
      </c>
      <c r="B161" s="22" t="s">
        <v>186</v>
      </c>
      <c r="C161" s="20">
        <f>C162+C165</f>
        <v>3600</v>
      </c>
      <c r="D161" s="20">
        <f>D162+D165</f>
        <v>0</v>
      </c>
      <c r="E161" s="11"/>
      <c r="F161" s="29"/>
    </row>
    <row r="162" spans="1:6" ht="16.5" customHeight="1">
      <c r="A162" s="24" t="s">
        <v>187</v>
      </c>
      <c r="B162" s="22" t="s">
        <v>188</v>
      </c>
      <c r="C162" s="20">
        <f>C163</f>
        <v>2000</v>
      </c>
      <c r="D162" s="20">
        <f>D163</f>
        <v>0</v>
      </c>
      <c r="E162" s="11"/>
      <c r="F162" s="29"/>
    </row>
    <row r="163" spans="1:6" ht="23.25" customHeight="1">
      <c r="A163" s="24" t="s">
        <v>32</v>
      </c>
      <c r="B163" s="22" t="s">
        <v>228</v>
      </c>
      <c r="C163" s="20">
        <f>C164</f>
        <v>2000</v>
      </c>
      <c r="D163" s="20">
        <f>D164</f>
        <v>0</v>
      </c>
      <c r="E163" s="11"/>
      <c r="F163" s="29"/>
    </row>
    <row r="164" spans="1:6" ht="15.75" customHeight="1">
      <c r="A164" s="24" t="s">
        <v>38</v>
      </c>
      <c r="B164" s="22" t="s">
        <v>227</v>
      </c>
      <c r="C164" s="20">
        <v>2000</v>
      </c>
      <c r="D164" s="20">
        <v>0</v>
      </c>
      <c r="E164" s="11"/>
      <c r="F164" s="29"/>
    </row>
    <row r="165" spans="1:6" ht="36.75" customHeight="1">
      <c r="A165" s="24" t="s">
        <v>190</v>
      </c>
      <c r="B165" s="22" t="s">
        <v>191</v>
      </c>
      <c r="C165" s="20">
        <f>C166</f>
        <v>1600</v>
      </c>
      <c r="D165" s="20">
        <f>D166</f>
        <v>0</v>
      </c>
      <c r="E165" s="11"/>
      <c r="F165" s="29"/>
    </row>
    <row r="166" spans="1:6" ht="15.75" customHeight="1">
      <c r="A166" s="24" t="s">
        <v>179</v>
      </c>
      <c r="B166" s="22" t="s">
        <v>192</v>
      </c>
      <c r="C166" s="20">
        <f>C167</f>
        <v>1600</v>
      </c>
      <c r="D166" s="20">
        <f>D167</f>
        <v>0</v>
      </c>
      <c r="E166" s="11"/>
      <c r="F166" s="29"/>
    </row>
    <row r="167" spans="1:6" ht="15.75" customHeight="1">
      <c r="A167" s="24" t="s">
        <v>189</v>
      </c>
      <c r="B167" s="22" t="s">
        <v>193</v>
      </c>
      <c r="C167" s="20">
        <v>1600</v>
      </c>
      <c r="D167" s="20">
        <v>0</v>
      </c>
      <c r="E167" s="11"/>
      <c r="F167" s="29"/>
    </row>
    <row r="168" spans="1:6" ht="25.5" customHeight="1">
      <c r="A168" s="24" t="s">
        <v>194</v>
      </c>
      <c r="B168" s="22" t="s">
        <v>195</v>
      </c>
      <c r="C168" s="20">
        <f t="shared" ref="C168:D171" si="20">C169</f>
        <v>200</v>
      </c>
      <c r="D168" s="20">
        <f t="shared" si="20"/>
        <v>0</v>
      </c>
      <c r="E168" s="11"/>
      <c r="F168" s="29"/>
    </row>
    <row r="169" spans="1:6" ht="24.75" customHeight="1">
      <c r="A169" s="24" t="s">
        <v>196</v>
      </c>
      <c r="B169" s="22" t="s">
        <v>197</v>
      </c>
      <c r="C169" s="20">
        <f t="shared" si="20"/>
        <v>200</v>
      </c>
      <c r="D169" s="20">
        <f t="shared" si="20"/>
        <v>0</v>
      </c>
      <c r="E169" s="11"/>
      <c r="F169" s="29"/>
    </row>
    <row r="170" spans="1:6" ht="15.75" customHeight="1">
      <c r="A170" s="24" t="s">
        <v>198</v>
      </c>
      <c r="B170" s="22" t="s">
        <v>199</v>
      </c>
      <c r="C170" s="20">
        <f t="shared" si="20"/>
        <v>200</v>
      </c>
      <c r="D170" s="20">
        <f t="shared" si="20"/>
        <v>0</v>
      </c>
      <c r="E170" s="11"/>
      <c r="F170" s="29"/>
    </row>
    <row r="171" spans="1:6" ht="16.5" customHeight="1">
      <c r="A171" s="24" t="s">
        <v>200</v>
      </c>
      <c r="B171" s="22" t="s">
        <v>201</v>
      </c>
      <c r="C171" s="20">
        <f t="shared" si="20"/>
        <v>200</v>
      </c>
      <c r="D171" s="20">
        <f t="shared" si="20"/>
        <v>0</v>
      </c>
      <c r="E171" s="11"/>
      <c r="F171" s="29"/>
    </row>
    <row r="172" spans="1:6" ht="16.5" customHeight="1" thickBot="1">
      <c r="A172" s="24" t="s">
        <v>202</v>
      </c>
      <c r="B172" s="22" t="s">
        <v>203</v>
      </c>
      <c r="C172" s="20">
        <v>200</v>
      </c>
      <c r="D172" s="20">
        <v>0</v>
      </c>
      <c r="E172" s="11"/>
      <c r="F172" s="29"/>
    </row>
    <row r="173" spans="1:6" ht="19.5" customHeight="1" thickBot="1">
      <c r="A173" s="25" t="s">
        <v>204</v>
      </c>
      <c r="B173" s="23" t="s">
        <v>4</v>
      </c>
      <c r="C173" s="21">
        <v>-1100000</v>
      </c>
      <c r="D173" s="21">
        <v>369779.61</v>
      </c>
      <c r="E173" s="12"/>
      <c r="F173" s="29"/>
    </row>
    <row r="174" spans="1:6" ht="9.75" customHeight="1">
      <c r="A174" s="26"/>
      <c r="B174" s="13"/>
      <c r="C174" s="13"/>
      <c r="D174" s="13"/>
      <c r="E174" s="3"/>
      <c r="F174" s="29"/>
    </row>
    <row r="175" spans="1:6">
      <c r="A175" s="27" t="s">
        <v>214</v>
      </c>
    </row>
    <row r="176" spans="1:6">
      <c r="A176" s="27" t="s">
        <v>211</v>
      </c>
    </row>
    <row r="177" spans="1:4">
      <c r="A177" s="27" t="s">
        <v>215</v>
      </c>
      <c r="C177" s="37" t="s">
        <v>207</v>
      </c>
      <c r="D177" s="37"/>
    </row>
  </sheetData>
  <mergeCells count="14">
    <mergeCell ref="A9:D9"/>
    <mergeCell ref="C177:D177"/>
    <mergeCell ref="A11:A12"/>
    <mergeCell ref="B11:B12"/>
    <mergeCell ref="C11:C12"/>
    <mergeCell ref="D11:D12"/>
    <mergeCell ref="B6:D6"/>
    <mergeCell ref="A7:D7"/>
    <mergeCell ref="A8:D8"/>
    <mergeCell ref="B1:D1"/>
    <mergeCell ref="B2:D2"/>
    <mergeCell ref="B3:D3"/>
    <mergeCell ref="B4:D4"/>
    <mergeCell ref="B5:D5"/>
  </mergeCells>
  <printOptions horizontalCentered="1"/>
  <pageMargins left="0.59055118110236227" right="0.19685039370078741" top="0.39370078740157483" bottom="0.19685039370078741" header="0" footer="0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E1C210-EC94-41C9-8979-854F61D9B2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Customer</cp:lastModifiedBy>
  <cp:lastPrinted>2023-04-19T11:39:42Z</cp:lastPrinted>
  <dcterms:created xsi:type="dcterms:W3CDTF">2021-10-13T13:12:40Z</dcterms:created>
  <dcterms:modified xsi:type="dcterms:W3CDTF">2023-05-05T09:03:39Z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SV_0503117M_20160101_26.xlsx</vt:lpwstr>
  </property>
  <property fmtid="{D5CDD505-2E9C-101B-9397-08002B2CF9AE}" pid="3" name="Название отчета">
    <vt:lpwstr>SV_0503117M_20160101_26.xlsx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