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90" yWindow="45" windowWidth="19155" windowHeight="9600" tabRatio="694"/>
  </bookViews>
  <sheets>
    <sheet name="Лист1" sheetId="66" r:id="rId1"/>
  </sheets>
  <calcPr calcId="144525"/>
</workbook>
</file>

<file path=xl/calcChain.xml><?xml version="1.0" encoding="utf-8"?>
<calcChain xmlns="http://schemas.openxmlformats.org/spreadsheetml/2006/main">
  <c r="O35" i="66" l="1"/>
  <c r="K30" i="66"/>
  <c r="J30" i="66"/>
  <c r="K16" i="66"/>
  <c r="J16" i="66"/>
  <c r="O27" i="66" l="1"/>
  <c r="J22" i="66"/>
  <c r="M13" i="66" l="1"/>
  <c r="L13" i="66"/>
  <c r="I13" i="66"/>
  <c r="H13" i="66"/>
  <c r="G13" i="66"/>
  <c r="F13" i="66"/>
  <c r="E13" i="66"/>
  <c r="D13" i="66"/>
  <c r="K19" i="66"/>
  <c r="O18" i="66"/>
  <c r="E37" i="66"/>
  <c r="K37" i="66" s="1"/>
  <c r="D37" i="66"/>
  <c r="J37" i="66" s="1"/>
  <c r="K23" i="66"/>
  <c r="J23" i="66"/>
  <c r="K20" i="66"/>
  <c r="J20" i="66"/>
  <c r="O16" i="66"/>
  <c r="O19" i="66"/>
  <c r="O34" i="66"/>
  <c r="F26" i="66"/>
  <c r="G26" i="66"/>
  <c r="H26" i="66"/>
  <c r="I26" i="66"/>
  <c r="L26" i="66"/>
  <c r="M26" i="66"/>
  <c r="E26" i="66"/>
  <c r="D26" i="66"/>
  <c r="K18" i="66"/>
  <c r="O32" i="66"/>
  <c r="J19" i="66"/>
  <c r="J18" i="66"/>
  <c r="O41" i="66"/>
  <c r="J36" i="66"/>
  <c r="K36" i="66"/>
  <c r="M36" i="66" s="1"/>
  <c r="L36" i="66"/>
  <c r="J39" i="66"/>
  <c r="K39" i="66"/>
  <c r="J41" i="66"/>
  <c r="K41" i="66"/>
  <c r="E31" i="66"/>
  <c r="F31" i="66"/>
  <c r="G31" i="66"/>
  <c r="H31" i="66"/>
  <c r="I31" i="66"/>
  <c r="D31" i="66"/>
  <c r="K35" i="66"/>
  <c r="M31" i="66" s="1"/>
  <c r="J35" i="66"/>
  <c r="L31" i="66" s="1"/>
  <c r="K34" i="66"/>
  <c r="J34" i="66"/>
  <c r="K32" i="66"/>
  <c r="J32" i="66"/>
  <c r="K24" i="66"/>
  <c r="J24" i="66"/>
  <c r="E28" i="66"/>
  <c r="F28" i="66"/>
  <c r="G28" i="66"/>
  <c r="H28" i="66"/>
  <c r="I28" i="66"/>
  <c r="L28" i="66"/>
  <c r="M28" i="66"/>
  <c r="D28" i="66"/>
  <c r="J27" i="66"/>
  <c r="J26" i="66" s="1"/>
  <c r="K27" i="66"/>
  <c r="K26" i="66" s="1"/>
  <c r="O29" i="66"/>
  <c r="O30" i="66"/>
  <c r="O22" i="66"/>
  <c r="O14" i="66"/>
  <c r="J14" i="66"/>
  <c r="J29" i="66"/>
  <c r="K29" i="66"/>
  <c r="K22" i="66"/>
  <c r="K14" i="66"/>
  <c r="O26" i="66" l="1"/>
  <c r="K31" i="66"/>
  <c r="J13" i="66"/>
  <c r="K13" i="66"/>
  <c r="I12" i="66"/>
  <c r="H12" i="66"/>
  <c r="O31" i="66"/>
  <c r="O37" i="66"/>
  <c r="D12" i="66"/>
  <c r="J31" i="66"/>
  <c r="E12" i="66"/>
  <c r="L12" i="66"/>
  <c r="K28" i="66"/>
  <c r="M12" i="66"/>
  <c r="G12" i="66"/>
  <c r="O28" i="66"/>
  <c r="J28" i="66"/>
  <c r="F12" i="66"/>
  <c r="O13" i="66"/>
  <c r="J12" i="66" l="1"/>
  <c r="K12" i="66"/>
  <c r="O12" i="66"/>
</calcChain>
</file>

<file path=xl/sharedStrings.xml><?xml version="1.0" encoding="utf-8"?>
<sst xmlns="http://schemas.openxmlformats.org/spreadsheetml/2006/main" count="153" uniqueCount="119">
  <si>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</si>
  <si>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</si>
  <si>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</si>
  <si>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</si>
  <si>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</si>
  <si>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</si>
  <si>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</si>
  <si>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</si>
  <si>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</si>
  <si>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</si>
  <si>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</si>
  <si>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</si>
  <si>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</si>
  <si>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</si>
  <si>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</si>
  <si>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</si>
  <si>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</si>
  <si>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</si>
  <si>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</si>
  <si>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</si>
  <si>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</si>
  <si>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</si>
  <si>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</si>
  <si>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</si>
  <si>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</si>
  <si>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</si>
  <si>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</si>
  <si>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</si>
  <si>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</si>
  <si>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</si>
  <si>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</si>
  <si>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1.4.1.</t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</si>
  <si>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</si>
  <si>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</si>
  <si>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</si>
  <si>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</si>
  <si>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</si>
  <si>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</si>
  <si>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</si>
  <si>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</si>
  <si>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</si>
  <si>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</si>
  <si>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</si>
  <si>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</si>
  <si>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</si>
  <si>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</si>
  <si>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</si>
  <si>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</si>
  <si>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</si>
  <si>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</si>
  <si>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</si>
  <si>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</si>
  <si>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</si>
  <si>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</si>
  <si>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</si>
  <si>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</si>
  <si>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</si>
  <si>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</si>
  <si>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</si>
  <si>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</si>
  <si>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</si>
  <si>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</si>
  <si>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</si>
  <si>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</si>
  <si>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</si>
  <si>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</si>
  <si>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</si>
  <si>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</si>
  <si>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</si>
  <si>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</si>
  <si>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</si>
  <si>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</si>
  <si>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</si>
  <si>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</si>
  <si>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</si>
  <si>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t>"Обеспечение реализации муниципальной программы"</t>
  </si>
  <si>
    <t>1.10.1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</si>
  <si>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</si>
  <si>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</si>
  <si>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</si>
  <si>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</si>
  <si>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</si>
  <si>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</si>
  <si>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</si>
  <si>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</si>
  <si>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</si>
  <si>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 шт</t>
    </r>
  </si>
  <si>
    <t>с 01.01. 2021г.  по 31.12. 2028г.</t>
  </si>
  <si>
    <t>с 01.12. 2021г.  по 31.12. 2028г.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</si>
  <si>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</si>
  <si>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</t>
    </r>
  </si>
  <si>
    <t>содержание территории поселения, прочее благоустройство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</si>
  <si>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</si>
  <si>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прочие мероприятия по благоустройству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</si>
  <si>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отремонтированных и благоустроенных воинских мемориалов</t>
    </r>
  </si>
  <si>
    <t>1.8.1</t>
  </si>
  <si>
    <r>
      <t xml:space="preserve">1. </t>
    </r>
    <r>
      <rPr>
        <sz val="10"/>
        <rFont val="Times New Roman"/>
        <family val="1"/>
        <charset val="204"/>
      </rPr>
      <t>100%</t>
    </r>
  </si>
  <si>
    <t>1.9.1.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</si>
  <si>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2шт</t>
    </r>
  </si>
  <si>
    <t>с 01.01. 2021г.  по 31.12. 2021г.</t>
  </si>
  <si>
    <t xml:space="preserve">модернизация уличного освещения Песковского сельского поселения Павловского муниципального района Воронежской области 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</si>
  <si>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установленных светодиодных светильников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</si>
  <si>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95шт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</si>
  <si>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наличие заключенных соглашений о передаче полномочий по вопросам культуры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</si>
  <si>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   </t>
    </r>
    <r>
      <rPr>
        <b/>
        <sz val="10"/>
        <rFont val="Times New Roman"/>
        <family val="1"/>
        <charset val="204"/>
      </rPr>
      <t/>
    </r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</si>
  <si>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2021-2028"     за 2024 год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</si>
  <si>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292,6 т.р.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</si>
  <si>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180,4 т.р.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</si>
  <si>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4,0 т.р.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</si>
  <si>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161,3 т.р.</t>
    </r>
  </si>
  <si>
    <t>в 40 раз больше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</si>
  <si>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7шт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</si>
  <si>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</si>
  <si>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37,0%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</si>
  <si>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37,7%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</si>
  <si>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контейнеров и площадок ТКО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</si>
  <si>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59 кв.м.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</si>
  <si>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2,3%</t>
    </r>
  </si>
  <si>
    <t>Исп.: бухгалтер Т.В.Ващенко, тел.52-6-50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</si>
</sst>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%"/>
  </numFmts>
  <fonts count="13" x14ac:knownFonts="1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vertical="top" wrapText="1"/>
    </xf>
    <xf numFmtId="164" fontId="8" fillId="0" borderId="1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8" fillId="0" borderId="2" xfId="0" applyNumberFormat="1" applyFont="1" applyBorder="1" applyAlignment="1">
      <alignment vertical="top" wrapText="1"/>
    </xf>
    <xf numFmtId="164" fontId="8" fillId="0" borderId="0" xfId="0" applyNumberFormat="1" applyFont="1" applyBorder="1" applyAlignment="1">
      <alignment vertical="top" wrapText="1"/>
    </xf>
    <xf numFmtId="164" fontId="8" fillId="0" borderId="3" xfId="0" applyNumberFormat="1" applyFont="1" applyBorder="1" applyAlignment="1">
      <alignment vertical="top" wrapText="1"/>
    </xf>
    <xf numFmtId="164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4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0" fontId="11" fillId="0" borderId="0" xfId="0" applyFont="1" applyBorder="1"/>
    <xf numFmtId="0" fontId="9" fillId="0" borderId="13" xfId="0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164" fontId="9" fillId="0" borderId="13" xfId="0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vertical="top" wrapText="1"/>
    </xf>
    <xf numFmtId="164" fontId="9" fillId="0" borderId="1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8" fillId="0" borderId="12" xfId="0" applyNumberFormat="1" applyFont="1" applyFill="1" applyBorder="1" applyAlignment="1">
      <alignment vertical="top" wrapText="1"/>
    </xf>
    <xf numFmtId="0" fontId="0" fillId="0" borderId="0" xfId="0" applyFill="1"/>
    <xf numFmtId="0" fontId="2" fillId="0" borderId="3" xfId="0" applyFont="1" applyFill="1" applyBorder="1" applyAlignment="1">
      <alignment horizontal="center" textRotation="90" wrapText="1"/>
    </xf>
    <xf numFmtId="0" fontId="2" fillId="0" borderId="11" xfId="0" applyFont="1" applyFill="1" applyBorder="1" applyAlignment="1">
      <alignment horizontal="center" textRotation="90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left" vertical="top" wrapText="1"/>
    </xf>
    <xf numFmtId="2" fontId="8" fillId="0" borderId="13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left" vertical="top" wrapText="1"/>
    </xf>
    <xf numFmtId="0" fontId="0" fillId="0" borderId="0" xfId="0" applyFill="1" applyBorder="1"/>
    <xf numFmtId="0" fontId="11" fillId="0" borderId="0" xfId="0" applyFont="1" applyFill="1" applyBorder="1"/>
    <xf numFmtId="0" fontId="8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2" fontId="8" fillId="0" borderId="4" xfId="0" applyNumberFormat="1" applyFont="1" applyFill="1" applyBorder="1" applyAlignment="1">
      <alignment horizontal="left"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top" wrapText="1"/>
    </xf>
    <xf numFmtId="164" fontId="8" fillId="0" borderId="2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8" xfId="0" applyFont="1" applyFill="1" applyBorder="1" applyAlignment="1">
      <alignment horizontal="center" textRotation="90" wrapText="1"/>
    </xf>
    <xf numFmtId="0" fontId="2" fillId="0" borderId="11" xfId="0" applyFont="1" applyFill="1" applyBorder="1" applyAlignment="1">
      <alignment horizontal="center" textRotation="90" wrapText="1"/>
    </xf>
    <xf numFmtId="0" fontId="2" fillId="0" borderId="9" xfId="0" applyFont="1" applyFill="1" applyBorder="1" applyAlignment="1">
      <alignment horizontal="center" textRotation="90" wrapText="1"/>
    </xf>
    <xf numFmtId="0" fontId="2" fillId="0" borderId="13" xfId="0" applyFont="1" applyFill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</xdr:row>
      <xdr:rowOff>0</xdr:rowOff>
    </xdr:from>
    <xdr:to>
      <xdr:col>14</xdr:col>
      <xdr:colOff>45508</xdr:colOff>
      <xdr:row>53</xdr:row>
      <xdr:rowOff>144992</xdr:rowOff>
    </xdr:to>
    <xdr:pic>
      <xdr:nvPicPr>
        <xdr:cNvPr id="3" name="Рисунок 2" descr="C:\Users\Главбух\Desktop\Всякое разное\правильная печать.jpe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63750" y="23749000"/>
          <a:ext cx="62579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28"/>
  <sheetViews>
    <sheetView tabSelected="1" topLeftCell="A38" zoomScale="90" zoomScaleNormal="90" workbookViewId="0">
      <selection activeCell="J61" sqref="J61"/>
    </sheetView>
  </sheetViews>
  <sheetFormatPr defaultRowHeight="12.75" x14ac:dyDescent="0.2"/>
  <cols>
    <col min="1" max="1" width="5.5703125" customWidth="1"/>
    <col min="2" max="2" width="25.42578125" customWidth="1"/>
    <col min="3" max="4" width="8.7109375" customWidth="1"/>
    <col min="5" max="5" width="8.42578125" customWidth="1"/>
    <col min="6" max="6" width="6.85546875" customWidth="1"/>
    <col min="7" max="7" width="6.5703125" customWidth="1"/>
    <col min="8" max="8" width="8.140625" customWidth="1"/>
    <col min="9" max="9" width="7.5703125" customWidth="1"/>
    <col min="10" max="11" width="8.7109375" style="114" customWidth="1"/>
    <col min="12" max="13" width="6.42578125" customWidth="1"/>
    <col min="14" max="14" width="7.7109375" customWidth="1"/>
    <col min="15" max="15" width="7.85546875" customWidth="1"/>
    <col min="16" max="16" width="25" customWidth="1"/>
    <col min="17" max="17" width="9.5703125" customWidth="1"/>
    <col min="18" max="18" width="9.85546875" customWidth="1"/>
    <col min="19" max="19" width="9.140625" customWidth="1"/>
  </cols>
  <sheetData>
    <row r="1" spans="1:119" ht="6" customHeight="1" x14ac:dyDescent="0.2"/>
    <row r="2" spans="1:119" ht="12.75" customHeight="1" x14ac:dyDescent="0.2">
      <c r="C2" s="172" t="s">
        <v>105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19" ht="12.75" customHeight="1" x14ac:dyDescent="0.2"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</row>
    <row r="4" spans="1:119" ht="37.5" customHeight="1" x14ac:dyDescent="0.2"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</row>
    <row r="5" spans="1:119" ht="9.75" customHeight="1" x14ac:dyDescent="0.3">
      <c r="A5" s="2"/>
    </row>
    <row r="6" spans="1:119" ht="25.5" customHeight="1" x14ac:dyDescent="0.25">
      <c r="A6" s="153" t="s">
        <v>0</v>
      </c>
      <c r="B6" s="158" t="s">
        <v>8</v>
      </c>
      <c r="C6" s="158" t="s">
        <v>7</v>
      </c>
      <c r="D6" s="161" t="s">
        <v>9</v>
      </c>
      <c r="E6" s="162"/>
      <c r="F6" s="162"/>
      <c r="G6" s="162"/>
      <c r="H6" s="162"/>
      <c r="I6" s="162"/>
      <c r="J6" s="162"/>
      <c r="K6" s="162"/>
      <c r="L6" s="162"/>
      <c r="M6" s="162"/>
      <c r="N6" s="163" t="s">
        <v>10</v>
      </c>
      <c r="O6" s="164"/>
      <c r="P6" s="169" t="s">
        <v>11</v>
      </c>
      <c r="Q6" s="183" t="s">
        <v>12</v>
      </c>
      <c r="R6" s="183" t="s">
        <v>13</v>
      </c>
      <c r="S6" s="173" t="s">
        <v>14</v>
      </c>
      <c r="T6" s="3"/>
    </row>
    <row r="7" spans="1:119" ht="15.75" x14ac:dyDescent="0.25">
      <c r="A7" s="157"/>
      <c r="B7" s="159"/>
      <c r="C7" s="159"/>
      <c r="D7" s="163" t="s">
        <v>1</v>
      </c>
      <c r="E7" s="164"/>
      <c r="F7" s="161" t="s">
        <v>82</v>
      </c>
      <c r="G7" s="162"/>
      <c r="H7" s="162"/>
      <c r="I7" s="162"/>
      <c r="J7" s="162"/>
      <c r="K7" s="162"/>
      <c r="L7" s="162"/>
      <c r="M7" s="162"/>
      <c r="N7" s="165"/>
      <c r="O7" s="166"/>
      <c r="P7" s="170"/>
      <c r="Q7" s="184"/>
      <c r="R7" s="184"/>
      <c r="S7" s="174"/>
      <c r="T7" s="3"/>
    </row>
    <row r="8" spans="1:119" ht="15.75" customHeight="1" x14ac:dyDescent="0.25">
      <c r="A8" s="157"/>
      <c r="B8" s="159"/>
      <c r="C8" s="159"/>
      <c r="D8" s="165"/>
      <c r="E8" s="166"/>
      <c r="F8" s="170" t="s">
        <v>45</v>
      </c>
      <c r="G8" s="174"/>
      <c r="H8" s="176" t="s">
        <v>6</v>
      </c>
      <c r="I8" s="176"/>
      <c r="J8" s="178" t="s">
        <v>15</v>
      </c>
      <c r="K8" s="179"/>
      <c r="L8" s="169" t="s">
        <v>16</v>
      </c>
      <c r="M8" s="182"/>
      <c r="N8" s="165"/>
      <c r="O8" s="166"/>
      <c r="P8" s="170"/>
      <c r="Q8" s="184"/>
      <c r="R8" s="184"/>
      <c r="S8" s="174"/>
      <c r="T8" s="3"/>
    </row>
    <row r="9" spans="1:119" ht="47.25" customHeight="1" x14ac:dyDescent="0.25">
      <c r="A9" s="157"/>
      <c r="B9" s="159"/>
      <c r="C9" s="159"/>
      <c r="D9" s="167"/>
      <c r="E9" s="168"/>
      <c r="F9" s="171"/>
      <c r="G9" s="175"/>
      <c r="H9" s="177"/>
      <c r="I9" s="177"/>
      <c r="J9" s="180"/>
      <c r="K9" s="181"/>
      <c r="L9" s="171"/>
      <c r="M9" s="177"/>
      <c r="N9" s="167"/>
      <c r="O9" s="168"/>
      <c r="P9" s="170"/>
      <c r="Q9" s="184"/>
      <c r="R9" s="184"/>
      <c r="S9" s="174"/>
      <c r="T9" s="3"/>
    </row>
    <row r="10" spans="1:119" ht="36.75" customHeight="1" x14ac:dyDescent="0.25">
      <c r="A10" s="154"/>
      <c r="B10" s="160"/>
      <c r="C10" s="160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15" t="s">
        <v>4</v>
      </c>
      <c r="K10" s="116" t="s">
        <v>5</v>
      </c>
      <c r="L10" s="14" t="s">
        <v>4</v>
      </c>
      <c r="M10" s="17" t="s">
        <v>5</v>
      </c>
      <c r="N10" s="17" t="s">
        <v>4</v>
      </c>
      <c r="O10" s="17" t="s">
        <v>5</v>
      </c>
      <c r="P10" s="171"/>
      <c r="Q10" s="185"/>
      <c r="R10" s="185"/>
      <c r="S10" s="174"/>
      <c r="T10" s="3"/>
    </row>
    <row r="11" spans="1:119" ht="15.75" x14ac:dyDescent="0.25">
      <c r="A11" s="16">
        <v>1</v>
      </c>
      <c r="B11" s="27">
        <v>2</v>
      </c>
      <c r="C11" s="11">
        <v>3</v>
      </c>
      <c r="D11" s="10">
        <v>4</v>
      </c>
      <c r="E11" s="11">
        <v>5</v>
      </c>
      <c r="F11" s="27">
        <v>6</v>
      </c>
      <c r="G11" s="11">
        <v>7</v>
      </c>
      <c r="H11" s="27">
        <v>8</v>
      </c>
      <c r="I11" s="11">
        <v>9</v>
      </c>
      <c r="J11" s="117">
        <v>10</v>
      </c>
      <c r="K11" s="118">
        <v>11</v>
      </c>
      <c r="L11" s="28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119" ht="108" customHeight="1" x14ac:dyDescent="0.25">
      <c r="A12" s="55">
        <v>1</v>
      </c>
      <c r="B12" s="56" t="s">
        <v>25</v>
      </c>
      <c r="C12" s="57" t="s">
        <v>87</v>
      </c>
      <c r="D12" s="58">
        <f>D13+D26+D28+D31+D37</f>
        <v>11337.4</v>
      </c>
      <c r="E12" s="58">
        <f>E13+E26+E28+E31+E37</f>
        <v>10868.900000000001</v>
      </c>
      <c r="F12" s="58">
        <f>F13+F26+F28</f>
        <v>136.19999999999999</v>
      </c>
      <c r="G12" s="58">
        <f>G13+G26+G28</f>
        <v>136.19999999999999</v>
      </c>
      <c r="H12" s="58">
        <f>H13+H26+H28+H31</f>
        <v>1470.6</v>
      </c>
      <c r="I12" s="58">
        <f>I13+I26+I28+I31</f>
        <v>1470.6</v>
      </c>
      <c r="J12" s="58">
        <f>J13+J26+J28+J31+J37</f>
        <v>9580.6000000000022</v>
      </c>
      <c r="K12" s="58">
        <f>K13+K26+K28+K31+K37</f>
        <v>9112.1</v>
      </c>
      <c r="L12" s="58">
        <f>L13+L26+L28</f>
        <v>150</v>
      </c>
      <c r="M12" s="58">
        <f>M13+M26+M28</f>
        <v>150</v>
      </c>
      <c r="N12" s="44">
        <v>1</v>
      </c>
      <c r="O12" s="44">
        <f>E12/D12</f>
        <v>0.95867659251680293</v>
      </c>
      <c r="P12" s="6"/>
      <c r="Q12" s="1"/>
      <c r="R12" s="12"/>
      <c r="S12" s="113">
        <v>0.99</v>
      </c>
      <c r="T12" s="3"/>
    </row>
    <row r="13" spans="1:119" ht="50.25" customHeight="1" x14ac:dyDescent="0.25">
      <c r="A13" s="61" t="s">
        <v>19</v>
      </c>
      <c r="B13" s="62" t="s">
        <v>26</v>
      </c>
      <c r="C13" s="63" t="s">
        <v>87</v>
      </c>
      <c r="D13" s="60">
        <f t="shared" ref="D13:M13" si="0">D14+D16+D18+D19+D20+D21+D22+D23+D24+D25</f>
        <v>2134.3999999999996</v>
      </c>
      <c r="E13" s="60">
        <f t="shared" si="0"/>
        <v>2006.9</v>
      </c>
      <c r="F13" s="60">
        <f t="shared" si="0"/>
        <v>0</v>
      </c>
      <c r="G13" s="60">
        <f t="shared" si="0"/>
        <v>0</v>
      </c>
      <c r="H13" s="60">
        <f t="shared" si="0"/>
        <v>254.3</v>
      </c>
      <c r="I13" s="60">
        <f t="shared" si="0"/>
        <v>254.3</v>
      </c>
      <c r="J13" s="60">
        <f t="shared" si="0"/>
        <v>1730.1</v>
      </c>
      <c r="K13" s="60">
        <f t="shared" si="0"/>
        <v>1602.6</v>
      </c>
      <c r="L13" s="60">
        <f t="shared" si="0"/>
        <v>150</v>
      </c>
      <c r="M13" s="60">
        <f t="shared" si="0"/>
        <v>150</v>
      </c>
      <c r="N13" s="45">
        <v>1</v>
      </c>
      <c r="O13" s="46">
        <f>E13/D13</f>
        <v>0.94026424287856092</v>
      </c>
      <c r="P13" s="13"/>
      <c r="Q13" s="13"/>
      <c r="R13" s="13"/>
      <c r="S13" s="112">
        <v>0.89700000000000002</v>
      </c>
      <c r="T13" s="3"/>
    </row>
    <row r="14" spans="1:119" s="5" customFormat="1" ht="50.25" customHeight="1" x14ac:dyDescent="0.25">
      <c r="A14" s="149" t="s">
        <v>20</v>
      </c>
      <c r="B14" s="155" t="s">
        <v>28</v>
      </c>
      <c r="C14" s="153"/>
      <c r="D14" s="141">
        <v>339.3</v>
      </c>
      <c r="E14" s="141">
        <v>226.6</v>
      </c>
      <c r="F14" s="141">
        <v>0</v>
      </c>
      <c r="G14" s="141">
        <v>0</v>
      </c>
      <c r="H14" s="141">
        <v>54.3</v>
      </c>
      <c r="I14" s="141">
        <v>54.3</v>
      </c>
      <c r="J14" s="143">
        <f>D14-F14-H14</f>
        <v>285</v>
      </c>
      <c r="K14" s="143">
        <f t="shared" ref="K14" si="1">E14-G14-I14</f>
        <v>172.3</v>
      </c>
      <c r="L14" s="141">
        <v>0</v>
      </c>
      <c r="M14" s="141">
        <v>0</v>
      </c>
      <c r="N14" s="147">
        <v>1</v>
      </c>
      <c r="O14" s="147">
        <f>E14/D14</f>
        <v>0.66784556439728848</v>
      </c>
      <c r="P14" s="29" t="s">
        <v>73</v>
      </c>
      <c r="Q14" s="97" t="s">
        <v>89</v>
      </c>
      <c r="R14" s="97" t="s">
        <v>90</v>
      </c>
      <c r="S14" s="98">
        <v>1</v>
      </c>
      <c r="T14" s="51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</row>
    <row r="15" spans="1:119" s="4" customFormat="1" ht="24.75" customHeight="1" x14ac:dyDescent="0.25">
      <c r="A15" s="150"/>
      <c r="B15" s="156"/>
      <c r="C15" s="154"/>
      <c r="D15" s="142"/>
      <c r="E15" s="142"/>
      <c r="F15" s="142"/>
      <c r="G15" s="142"/>
      <c r="H15" s="142"/>
      <c r="I15" s="142"/>
      <c r="J15" s="144"/>
      <c r="K15" s="144"/>
      <c r="L15" s="142"/>
      <c r="M15" s="142"/>
      <c r="N15" s="148"/>
      <c r="O15" s="148"/>
      <c r="P15" s="29" t="s">
        <v>46</v>
      </c>
      <c r="Q15" s="30" t="s">
        <v>106</v>
      </c>
      <c r="R15" s="30" t="s">
        <v>107</v>
      </c>
      <c r="S15" s="52">
        <v>1.383</v>
      </c>
      <c r="T15" s="33"/>
    </row>
    <row r="16" spans="1:119" s="4" customFormat="1" ht="50.25" customHeight="1" x14ac:dyDescent="0.25">
      <c r="A16" s="149" t="s">
        <v>18</v>
      </c>
      <c r="B16" s="151" t="s">
        <v>91</v>
      </c>
      <c r="C16" s="153"/>
      <c r="D16" s="141">
        <v>760</v>
      </c>
      <c r="E16" s="141">
        <v>750</v>
      </c>
      <c r="F16" s="141">
        <v>0</v>
      </c>
      <c r="G16" s="141">
        <v>0</v>
      </c>
      <c r="H16" s="141">
        <v>200</v>
      </c>
      <c r="I16" s="141">
        <v>200</v>
      </c>
      <c r="J16" s="143">
        <f>D16-F16-H16-L16</f>
        <v>410</v>
      </c>
      <c r="K16" s="143">
        <f>E16-G16-I16-M16</f>
        <v>400</v>
      </c>
      <c r="L16" s="141">
        <v>150</v>
      </c>
      <c r="M16" s="141">
        <v>150</v>
      </c>
      <c r="N16" s="147">
        <v>1</v>
      </c>
      <c r="O16" s="147">
        <f>E16/D16</f>
        <v>0.98684210526315785</v>
      </c>
      <c r="P16" s="24" t="s">
        <v>92</v>
      </c>
      <c r="Q16" s="81" t="s">
        <v>35</v>
      </c>
      <c r="R16" s="81" t="s">
        <v>36</v>
      </c>
      <c r="S16" s="52">
        <v>0</v>
      </c>
      <c r="T16" s="33"/>
    </row>
    <row r="17" spans="1:20" s="4" customFormat="1" ht="39.75" customHeight="1" x14ac:dyDescent="0.25">
      <c r="A17" s="150"/>
      <c r="B17" s="152"/>
      <c r="C17" s="154"/>
      <c r="D17" s="142"/>
      <c r="E17" s="142"/>
      <c r="F17" s="142"/>
      <c r="G17" s="142"/>
      <c r="H17" s="142"/>
      <c r="I17" s="142"/>
      <c r="J17" s="144"/>
      <c r="K17" s="144"/>
      <c r="L17" s="142"/>
      <c r="M17" s="142"/>
      <c r="N17" s="148"/>
      <c r="O17" s="148"/>
      <c r="P17" s="87" t="s">
        <v>93</v>
      </c>
      <c r="Q17" s="99" t="s">
        <v>108</v>
      </c>
      <c r="R17" s="99" t="s">
        <v>109</v>
      </c>
      <c r="S17" s="100" t="s">
        <v>110</v>
      </c>
      <c r="T17" s="33"/>
    </row>
    <row r="18" spans="1:20" ht="24.75" customHeight="1" x14ac:dyDescent="0.25">
      <c r="A18" s="21" t="s">
        <v>22</v>
      </c>
      <c r="B18" s="96" t="s">
        <v>29</v>
      </c>
      <c r="C18" s="8"/>
      <c r="D18" s="36">
        <v>18</v>
      </c>
      <c r="E18" s="36">
        <v>18</v>
      </c>
      <c r="F18" s="37">
        <v>0</v>
      </c>
      <c r="G18" s="36">
        <v>0</v>
      </c>
      <c r="H18" s="36">
        <v>0</v>
      </c>
      <c r="I18" s="37">
        <v>0</v>
      </c>
      <c r="J18" s="119">
        <f t="shared" ref="J18:K20" si="2">D18-F18-H18</f>
        <v>18</v>
      </c>
      <c r="K18" s="120">
        <f t="shared" si="2"/>
        <v>18</v>
      </c>
      <c r="L18" s="36">
        <v>0</v>
      </c>
      <c r="M18" s="37">
        <v>0</v>
      </c>
      <c r="N18" s="47">
        <v>1</v>
      </c>
      <c r="O18" s="48">
        <f>E18/D18</f>
        <v>1</v>
      </c>
      <c r="P18" s="23" t="s">
        <v>30</v>
      </c>
      <c r="Q18" s="101" t="s">
        <v>85</v>
      </c>
      <c r="R18" s="102" t="s">
        <v>85</v>
      </c>
      <c r="S18" s="100">
        <v>1</v>
      </c>
      <c r="T18" s="3"/>
    </row>
    <row r="19" spans="1:20" ht="51.75" customHeight="1" x14ac:dyDescent="0.25">
      <c r="A19" s="21" t="s">
        <v>31</v>
      </c>
      <c r="B19" s="109" t="s">
        <v>33</v>
      </c>
      <c r="C19" s="7"/>
      <c r="D19" s="39">
        <v>3.6</v>
      </c>
      <c r="E19" s="39">
        <v>1.8</v>
      </c>
      <c r="F19" s="39">
        <v>0</v>
      </c>
      <c r="G19" s="38">
        <v>0</v>
      </c>
      <c r="H19" s="39">
        <v>0</v>
      </c>
      <c r="I19" s="39">
        <v>0</v>
      </c>
      <c r="J19" s="60">
        <f t="shared" si="2"/>
        <v>3.6</v>
      </c>
      <c r="K19" s="60">
        <f t="shared" si="2"/>
        <v>1.8</v>
      </c>
      <c r="L19" s="40">
        <v>0</v>
      </c>
      <c r="M19" s="38">
        <v>0</v>
      </c>
      <c r="N19" s="46">
        <v>1</v>
      </c>
      <c r="O19" s="46">
        <f>E19/D19</f>
        <v>0.5</v>
      </c>
      <c r="P19" s="19" t="s">
        <v>34</v>
      </c>
      <c r="Q19" s="34" t="s">
        <v>35</v>
      </c>
      <c r="R19" s="34" t="s">
        <v>35</v>
      </c>
      <c r="S19" s="103">
        <v>1</v>
      </c>
      <c r="T19" s="3"/>
    </row>
    <row r="20" spans="1:20" ht="27" customHeight="1" x14ac:dyDescent="0.25">
      <c r="A20" s="78" t="s">
        <v>32</v>
      </c>
      <c r="B20" s="96" t="s">
        <v>39</v>
      </c>
      <c r="C20" s="13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120">
        <f t="shared" si="2"/>
        <v>0</v>
      </c>
      <c r="K20" s="120">
        <f t="shared" si="2"/>
        <v>0</v>
      </c>
      <c r="L20" s="41">
        <v>0</v>
      </c>
      <c r="M20" s="76">
        <v>0</v>
      </c>
      <c r="N20" s="47">
        <v>0</v>
      </c>
      <c r="O20" s="46">
        <v>0</v>
      </c>
      <c r="P20" s="24" t="s">
        <v>40</v>
      </c>
      <c r="Q20" s="35" t="s">
        <v>111</v>
      </c>
      <c r="R20" s="35" t="s">
        <v>112</v>
      </c>
      <c r="S20" s="104">
        <v>0.57099999999999995</v>
      </c>
      <c r="T20" s="3"/>
    </row>
    <row r="21" spans="1:20" ht="51" customHeight="1" x14ac:dyDescent="0.25">
      <c r="A21" s="78" t="s">
        <v>37</v>
      </c>
      <c r="B21" s="96" t="s">
        <v>41</v>
      </c>
      <c r="C21" s="8"/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120">
        <v>0</v>
      </c>
      <c r="K21" s="120">
        <v>0</v>
      </c>
      <c r="L21" s="41">
        <v>0</v>
      </c>
      <c r="M21" s="76">
        <v>0</v>
      </c>
      <c r="N21" s="47">
        <v>0</v>
      </c>
      <c r="O21" s="69">
        <v>0</v>
      </c>
      <c r="P21" s="24" t="s">
        <v>94</v>
      </c>
      <c r="Q21" s="35" t="s">
        <v>50</v>
      </c>
      <c r="R21" s="35" t="s">
        <v>50</v>
      </c>
      <c r="S21" s="104">
        <v>1</v>
      </c>
      <c r="T21" s="3"/>
    </row>
    <row r="22" spans="1:20" ht="124.5" customHeight="1" x14ac:dyDescent="0.25">
      <c r="A22" s="82" t="s">
        <v>38</v>
      </c>
      <c r="B22" s="87" t="s">
        <v>3</v>
      </c>
      <c r="C22" s="18"/>
      <c r="D22" s="37">
        <v>1010.5</v>
      </c>
      <c r="E22" s="37">
        <v>1010.5</v>
      </c>
      <c r="F22" s="37">
        <v>0</v>
      </c>
      <c r="G22" s="37">
        <v>0</v>
      </c>
      <c r="H22" s="37">
        <v>0</v>
      </c>
      <c r="I22" s="37">
        <v>0</v>
      </c>
      <c r="J22" s="120">
        <f>D22-F22-H22</f>
        <v>1010.5</v>
      </c>
      <c r="K22" s="120">
        <f>E22-G22-I22</f>
        <v>1010.5</v>
      </c>
      <c r="L22" s="41">
        <v>0</v>
      </c>
      <c r="M22" s="36">
        <v>0</v>
      </c>
      <c r="N22" s="47">
        <v>1</v>
      </c>
      <c r="O22" s="46">
        <f t="shared" ref="O22" si="3">E22/D22</f>
        <v>1</v>
      </c>
      <c r="P22" s="24" t="s">
        <v>74</v>
      </c>
      <c r="Q22" s="35" t="s">
        <v>113</v>
      </c>
      <c r="R22" s="35" t="s">
        <v>114</v>
      </c>
      <c r="S22" s="104">
        <v>1.0189999999999999</v>
      </c>
      <c r="T22" s="3"/>
    </row>
    <row r="23" spans="1:20" ht="63.75" customHeight="1" x14ac:dyDescent="0.25">
      <c r="A23" s="21" t="s">
        <v>95</v>
      </c>
      <c r="B23" s="96" t="s">
        <v>78</v>
      </c>
      <c r="C23" s="80"/>
      <c r="D23" s="88">
        <v>3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J23" s="121">
        <f t="shared" ref="J23" si="4">D23-F23-H23</f>
        <v>3</v>
      </c>
      <c r="K23" s="121">
        <f t="shared" ref="K23" si="5">E23-G23-I23</f>
        <v>0</v>
      </c>
      <c r="L23" s="88">
        <v>0</v>
      </c>
      <c r="M23" s="89">
        <v>0</v>
      </c>
      <c r="N23" s="90">
        <v>1</v>
      </c>
      <c r="O23" s="77">
        <v>0</v>
      </c>
      <c r="P23" s="79" t="s">
        <v>77</v>
      </c>
      <c r="Q23" s="91" t="s">
        <v>96</v>
      </c>
      <c r="R23" s="72" t="s">
        <v>71</v>
      </c>
      <c r="S23" s="54">
        <v>1</v>
      </c>
      <c r="T23" s="3"/>
    </row>
    <row r="24" spans="1:20" ht="39" customHeight="1" x14ac:dyDescent="0.25">
      <c r="A24" s="78" t="s">
        <v>97</v>
      </c>
      <c r="B24" s="96" t="s">
        <v>79</v>
      </c>
      <c r="C24" s="13"/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120">
        <f>D24-F24-H24</f>
        <v>0</v>
      </c>
      <c r="K24" s="120">
        <f>E24-G24-I24</f>
        <v>0</v>
      </c>
      <c r="L24" s="41">
        <v>0</v>
      </c>
      <c r="M24" s="36">
        <v>0</v>
      </c>
      <c r="N24" s="47">
        <v>0</v>
      </c>
      <c r="O24" s="46">
        <v>0</v>
      </c>
      <c r="P24" s="75" t="s">
        <v>80</v>
      </c>
      <c r="Q24" s="43" t="s">
        <v>98</v>
      </c>
      <c r="R24" s="72" t="s">
        <v>98</v>
      </c>
      <c r="S24" s="54">
        <v>1</v>
      </c>
      <c r="T24" s="3"/>
    </row>
    <row r="25" spans="1:20" ht="63" hidden="1" customHeight="1" x14ac:dyDescent="0.25">
      <c r="A25" s="78" t="s">
        <v>76</v>
      </c>
      <c r="B25" s="96" t="s">
        <v>100</v>
      </c>
      <c r="C25" s="8"/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120">
        <v>0</v>
      </c>
      <c r="K25" s="120">
        <v>0</v>
      </c>
      <c r="L25" s="41">
        <v>0</v>
      </c>
      <c r="M25" s="36">
        <v>0</v>
      </c>
      <c r="N25" s="47">
        <v>0</v>
      </c>
      <c r="O25" s="69">
        <v>0</v>
      </c>
      <c r="P25" s="105" t="s">
        <v>101</v>
      </c>
      <c r="Q25" s="72" t="s">
        <v>102</v>
      </c>
      <c r="R25" s="72" t="s">
        <v>102</v>
      </c>
      <c r="S25" s="106">
        <v>1</v>
      </c>
      <c r="T25" s="3"/>
    </row>
    <row r="26" spans="1:20" ht="48.75" customHeight="1" x14ac:dyDescent="0.25">
      <c r="A26" s="61" t="s">
        <v>17</v>
      </c>
      <c r="B26" s="64" t="s">
        <v>27</v>
      </c>
      <c r="C26" s="65" t="s">
        <v>99</v>
      </c>
      <c r="D26" s="60">
        <f>D27</f>
        <v>2964</v>
      </c>
      <c r="E26" s="60">
        <f>E27</f>
        <v>2964</v>
      </c>
      <c r="F26" s="60">
        <f t="shared" ref="F26:M26" si="6">F27</f>
        <v>0</v>
      </c>
      <c r="G26" s="60">
        <f t="shared" si="6"/>
        <v>0</v>
      </c>
      <c r="H26" s="60">
        <f t="shared" si="6"/>
        <v>0</v>
      </c>
      <c r="I26" s="60">
        <f t="shared" si="6"/>
        <v>0</v>
      </c>
      <c r="J26" s="60">
        <f t="shared" si="6"/>
        <v>2964</v>
      </c>
      <c r="K26" s="60">
        <f t="shared" si="6"/>
        <v>2964</v>
      </c>
      <c r="L26" s="60">
        <f t="shared" si="6"/>
        <v>0</v>
      </c>
      <c r="M26" s="60">
        <f t="shared" si="6"/>
        <v>0</v>
      </c>
      <c r="N26" s="46">
        <v>1</v>
      </c>
      <c r="O26" s="46">
        <f>E26/D26</f>
        <v>1</v>
      </c>
      <c r="P26" s="107"/>
      <c r="Q26" s="107"/>
      <c r="R26" s="107"/>
      <c r="S26" s="108">
        <v>1</v>
      </c>
      <c r="T26" s="3"/>
    </row>
    <row r="27" spans="1:20" ht="50.25" customHeight="1" x14ac:dyDescent="0.25">
      <c r="A27" s="94" t="s">
        <v>18</v>
      </c>
      <c r="B27" s="126" t="s">
        <v>2</v>
      </c>
      <c r="C27" s="95"/>
      <c r="D27" s="92">
        <v>2964</v>
      </c>
      <c r="E27" s="92">
        <v>2964</v>
      </c>
      <c r="F27" s="92">
        <v>0</v>
      </c>
      <c r="G27" s="92">
        <v>0</v>
      </c>
      <c r="H27" s="92">
        <v>0</v>
      </c>
      <c r="I27" s="92">
        <v>0</v>
      </c>
      <c r="J27" s="122">
        <f t="shared" ref="J27:K27" si="7">D27-F27-H27</f>
        <v>2964</v>
      </c>
      <c r="K27" s="122">
        <f t="shared" si="7"/>
        <v>2964</v>
      </c>
      <c r="L27" s="92">
        <v>0</v>
      </c>
      <c r="M27" s="92">
        <v>0</v>
      </c>
      <c r="N27" s="93">
        <v>1</v>
      </c>
      <c r="O27" s="93">
        <f>E27/D27</f>
        <v>1</v>
      </c>
      <c r="P27" s="63" t="s">
        <v>103</v>
      </c>
      <c r="Q27" s="109" t="s">
        <v>104</v>
      </c>
      <c r="R27" s="109" t="s">
        <v>104</v>
      </c>
      <c r="S27" s="110">
        <v>1</v>
      </c>
      <c r="T27" s="3"/>
    </row>
    <row r="28" spans="1:20" ht="50.25" customHeight="1" x14ac:dyDescent="0.25">
      <c r="A28" s="66" t="s">
        <v>21</v>
      </c>
      <c r="B28" s="67" t="s">
        <v>75</v>
      </c>
      <c r="C28" s="68" t="s">
        <v>87</v>
      </c>
      <c r="D28" s="59">
        <f>D29+D30</f>
        <v>5847</v>
      </c>
      <c r="E28" s="59">
        <f t="shared" ref="E28:M28" si="8">E29+E30</f>
        <v>5507.8</v>
      </c>
      <c r="F28" s="59">
        <f t="shared" si="8"/>
        <v>136.19999999999999</v>
      </c>
      <c r="G28" s="59">
        <f t="shared" si="8"/>
        <v>136.19999999999999</v>
      </c>
      <c r="H28" s="59">
        <f t="shared" si="8"/>
        <v>1069.7</v>
      </c>
      <c r="I28" s="59">
        <f t="shared" si="8"/>
        <v>1069.7</v>
      </c>
      <c r="J28" s="59">
        <f t="shared" si="8"/>
        <v>4641.1000000000004</v>
      </c>
      <c r="K28" s="59">
        <f t="shared" si="8"/>
        <v>4301.9000000000005</v>
      </c>
      <c r="L28" s="59">
        <f t="shared" si="8"/>
        <v>0</v>
      </c>
      <c r="M28" s="71">
        <f t="shared" si="8"/>
        <v>0</v>
      </c>
      <c r="N28" s="50">
        <v>1</v>
      </c>
      <c r="O28" s="46">
        <f>E28/D28</f>
        <v>0.94198734393706174</v>
      </c>
      <c r="P28" s="19"/>
      <c r="Q28" s="25"/>
      <c r="R28" s="7"/>
      <c r="S28" s="111">
        <v>0.94699999999999995</v>
      </c>
      <c r="T28" s="3"/>
    </row>
    <row r="29" spans="1:20" ht="97.5" customHeight="1" x14ac:dyDescent="0.25">
      <c r="A29" s="22" t="s">
        <v>22</v>
      </c>
      <c r="B29" s="87" t="s">
        <v>43</v>
      </c>
      <c r="C29" s="13"/>
      <c r="D29" s="38">
        <v>3232.1</v>
      </c>
      <c r="E29" s="40">
        <v>2915.8</v>
      </c>
      <c r="F29" s="38">
        <v>0</v>
      </c>
      <c r="G29" s="40">
        <v>0</v>
      </c>
      <c r="H29" s="42">
        <v>69.7</v>
      </c>
      <c r="I29" s="38">
        <v>69.7</v>
      </c>
      <c r="J29" s="71">
        <f t="shared" ref="J29:K29" si="9">D29-F29-H29</f>
        <v>3162.4</v>
      </c>
      <c r="K29" s="71">
        <f t="shared" si="9"/>
        <v>2846.1000000000004</v>
      </c>
      <c r="L29" s="38">
        <v>0</v>
      </c>
      <c r="M29" s="38">
        <v>0</v>
      </c>
      <c r="N29" s="46">
        <v>1</v>
      </c>
      <c r="O29" s="46">
        <f t="shared" ref="O29:O30" si="10">E29/D29</f>
        <v>0.90213792890071476</v>
      </c>
      <c r="P29" s="20" t="s">
        <v>24</v>
      </c>
      <c r="Q29" s="31">
        <v>1</v>
      </c>
      <c r="R29" s="32">
        <v>0.90200000000000002</v>
      </c>
      <c r="S29" s="110">
        <v>0.90200000000000002</v>
      </c>
      <c r="T29" s="3"/>
    </row>
    <row r="30" spans="1:20" ht="77.25" customHeight="1" x14ac:dyDescent="0.25">
      <c r="A30" s="21" t="s">
        <v>23</v>
      </c>
      <c r="B30" s="109" t="s">
        <v>44</v>
      </c>
      <c r="C30" s="7"/>
      <c r="D30" s="38">
        <v>2614.9</v>
      </c>
      <c r="E30" s="38">
        <v>2592</v>
      </c>
      <c r="F30" s="38">
        <v>136.19999999999999</v>
      </c>
      <c r="G30" s="38">
        <v>136.19999999999999</v>
      </c>
      <c r="H30" s="38">
        <v>1000</v>
      </c>
      <c r="I30" s="38">
        <v>1000</v>
      </c>
      <c r="J30" s="71">
        <f>D30-F30-H30</f>
        <v>1478.7000000000003</v>
      </c>
      <c r="K30" s="71">
        <f>E30-G30-I30</f>
        <v>1455.8000000000002</v>
      </c>
      <c r="L30" s="38">
        <v>0</v>
      </c>
      <c r="M30" s="38">
        <v>0</v>
      </c>
      <c r="N30" s="49">
        <v>1</v>
      </c>
      <c r="O30" s="46">
        <f t="shared" si="10"/>
        <v>0.99124249493288463</v>
      </c>
      <c r="P30" s="20" t="s">
        <v>24</v>
      </c>
      <c r="Q30" s="31">
        <v>1</v>
      </c>
      <c r="R30" s="32">
        <v>0.99099999999999999</v>
      </c>
      <c r="S30" s="110">
        <v>0.99099999999999999</v>
      </c>
      <c r="T30" s="3"/>
    </row>
    <row r="31" spans="1:20" ht="51" customHeight="1" x14ac:dyDescent="0.2">
      <c r="A31" s="61" t="s">
        <v>47</v>
      </c>
      <c r="B31" s="62" t="s">
        <v>48</v>
      </c>
      <c r="C31" s="63" t="s">
        <v>87</v>
      </c>
      <c r="D31" s="60">
        <f>D32+D34+D35</f>
        <v>385.29999999999995</v>
      </c>
      <c r="E31" s="60">
        <f t="shared" ref="E31:M31" si="11">E32+E34+E35</f>
        <v>384.7</v>
      </c>
      <c r="F31" s="60">
        <f t="shared" si="11"/>
        <v>0</v>
      </c>
      <c r="G31" s="60">
        <f t="shared" si="11"/>
        <v>0</v>
      </c>
      <c r="H31" s="60">
        <f t="shared" si="11"/>
        <v>146.6</v>
      </c>
      <c r="I31" s="60">
        <f t="shared" si="11"/>
        <v>146.6</v>
      </c>
      <c r="J31" s="60">
        <f t="shared" si="11"/>
        <v>238.7</v>
      </c>
      <c r="K31" s="60">
        <f t="shared" si="11"/>
        <v>238.1</v>
      </c>
      <c r="L31" s="60">
        <f t="shared" si="11"/>
        <v>0</v>
      </c>
      <c r="M31" s="60">
        <f t="shared" si="11"/>
        <v>0</v>
      </c>
      <c r="N31" s="45">
        <v>1</v>
      </c>
      <c r="O31" s="46">
        <f>E31/D31</f>
        <v>0.99844277186607844</v>
      </c>
      <c r="P31" s="13"/>
      <c r="Q31" s="13"/>
      <c r="R31" s="13"/>
      <c r="S31" s="112">
        <v>1</v>
      </c>
    </row>
    <row r="32" spans="1:20" ht="37.5" customHeight="1" x14ac:dyDescent="0.2">
      <c r="A32" s="134" t="s">
        <v>31</v>
      </c>
      <c r="B32" s="136" t="s">
        <v>52</v>
      </c>
      <c r="C32" s="138"/>
      <c r="D32" s="130">
        <v>13.5</v>
      </c>
      <c r="E32" s="130">
        <v>13.1</v>
      </c>
      <c r="F32" s="130">
        <v>0</v>
      </c>
      <c r="G32" s="130">
        <v>0</v>
      </c>
      <c r="H32" s="130">
        <v>0</v>
      </c>
      <c r="I32" s="130">
        <v>0</v>
      </c>
      <c r="J32" s="128">
        <f>D32-F32-H32</f>
        <v>13.5</v>
      </c>
      <c r="K32" s="128">
        <f>E32-G32-I32</f>
        <v>13.1</v>
      </c>
      <c r="L32" s="130">
        <v>0</v>
      </c>
      <c r="M32" s="130">
        <v>0</v>
      </c>
      <c r="N32" s="132">
        <v>1</v>
      </c>
      <c r="O32" s="132">
        <f>E32/D32</f>
        <v>0.97037037037037033</v>
      </c>
      <c r="P32" s="24" t="s">
        <v>49</v>
      </c>
      <c r="Q32" s="35" t="s">
        <v>86</v>
      </c>
      <c r="R32" s="35" t="s">
        <v>86</v>
      </c>
      <c r="S32" s="104">
        <v>1</v>
      </c>
    </row>
    <row r="33" spans="1:19" ht="37.5" customHeight="1" x14ac:dyDescent="0.2">
      <c r="A33" s="135"/>
      <c r="B33" s="137"/>
      <c r="C33" s="139"/>
      <c r="D33" s="131"/>
      <c r="E33" s="131"/>
      <c r="F33" s="131"/>
      <c r="G33" s="131"/>
      <c r="H33" s="131"/>
      <c r="I33" s="131"/>
      <c r="J33" s="129"/>
      <c r="K33" s="129"/>
      <c r="L33" s="131"/>
      <c r="M33" s="131"/>
      <c r="N33" s="133"/>
      <c r="O33" s="133"/>
      <c r="P33" s="24" t="s">
        <v>115</v>
      </c>
      <c r="Q33" s="35" t="s">
        <v>116</v>
      </c>
      <c r="R33" s="35" t="s">
        <v>116</v>
      </c>
      <c r="S33" s="104">
        <v>1</v>
      </c>
    </row>
    <row r="34" spans="1:19" ht="50.25" customHeight="1" x14ac:dyDescent="0.2">
      <c r="A34" s="70" t="s">
        <v>51</v>
      </c>
      <c r="B34" s="96" t="s">
        <v>53</v>
      </c>
      <c r="C34" s="13"/>
      <c r="D34" s="37">
        <v>228.7</v>
      </c>
      <c r="E34" s="37">
        <v>228.6</v>
      </c>
      <c r="F34" s="37">
        <v>0</v>
      </c>
      <c r="G34" s="37">
        <v>0</v>
      </c>
      <c r="H34" s="37">
        <v>6.6</v>
      </c>
      <c r="I34" s="37">
        <v>6.6</v>
      </c>
      <c r="J34" s="120">
        <f>D34-F34-H34</f>
        <v>222.1</v>
      </c>
      <c r="K34" s="120">
        <f>E34-G34-I34</f>
        <v>222</v>
      </c>
      <c r="L34" s="41">
        <v>0</v>
      </c>
      <c r="M34" s="36">
        <v>0</v>
      </c>
      <c r="N34" s="47">
        <v>1</v>
      </c>
      <c r="O34" s="46">
        <f>E34/D34</f>
        <v>0.99956274595540007</v>
      </c>
      <c r="P34" s="73" t="s">
        <v>54</v>
      </c>
      <c r="Q34" s="26" t="s">
        <v>42</v>
      </c>
      <c r="R34" s="35" t="s">
        <v>55</v>
      </c>
      <c r="S34" s="53">
        <v>1</v>
      </c>
    </row>
    <row r="35" spans="1:19" ht="66" customHeight="1" x14ac:dyDescent="0.2">
      <c r="A35" s="85" t="s">
        <v>56</v>
      </c>
      <c r="B35" s="127" t="s">
        <v>59</v>
      </c>
      <c r="C35" s="86"/>
      <c r="D35" s="83">
        <v>143.1</v>
      </c>
      <c r="E35" s="83">
        <v>143</v>
      </c>
      <c r="F35" s="83">
        <v>0</v>
      </c>
      <c r="G35" s="83">
        <v>0</v>
      </c>
      <c r="H35" s="83">
        <v>140</v>
      </c>
      <c r="I35" s="83">
        <v>140</v>
      </c>
      <c r="J35" s="123">
        <f t="shared" ref="J35" si="12">D35-F35-H35</f>
        <v>3.0999999999999943</v>
      </c>
      <c r="K35" s="123">
        <f t="shared" ref="K35" si="13">E35-G35-I35</f>
        <v>3</v>
      </c>
      <c r="L35" s="83">
        <v>0</v>
      </c>
      <c r="M35" s="83">
        <v>0</v>
      </c>
      <c r="N35" s="84">
        <v>1</v>
      </c>
      <c r="O35" s="46">
        <f>E35/D35</f>
        <v>0.99930118798043333</v>
      </c>
      <c r="P35" s="24" t="s">
        <v>57</v>
      </c>
      <c r="Q35" s="35" t="s">
        <v>81</v>
      </c>
      <c r="R35" s="35" t="s">
        <v>81</v>
      </c>
      <c r="S35" s="104">
        <v>1</v>
      </c>
    </row>
    <row r="36" spans="1:19" ht="52.5" customHeight="1" x14ac:dyDescent="0.2">
      <c r="A36" s="85" t="s">
        <v>58</v>
      </c>
      <c r="B36" s="127" t="s">
        <v>60</v>
      </c>
      <c r="C36" s="86"/>
      <c r="D36" s="83">
        <v>0</v>
      </c>
      <c r="E36" s="83">
        <v>0</v>
      </c>
      <c r="F36" s="83">
        <v>0</v>
      </c>
      <c r="G36" s="83">
        <v>0</v>
      </c>
      <c r="H36" s="83">
        <v>0</v>
      </c>
      <c r="I36" s="83">
        <v>0</v>
      </c>
      <c r="J36" s="123">
        <f t="shared" ref="J36" si="14">D36-F36-H36</f>
        <v>0</v>
      </c>
      <c r="K36" s="123">
        <f t="shared" ref="K36" si="15">E36-G36-I36</f>
        <v>0</v>
      </c>
      <c r="L36" s="83">
        <f t="shared" ref="L36" si="16">F36-H36-J36</f>
        <v>0</v>
      </c>
      <c r="M36" s="83">
        <f t="shared" ref="M36" si="17">G36-I36-K36</f>
        <v>0</v>
      </c>
      <c r="N36" s="84">
        <v>0</v>
      </c>
      <c r="O36" s="84">
        <v>0</v>
      </c>
      <c r="P36" s="24" t="s">
        <v>61</v>
      </c>
      <c r="Q36" s="35" t="s">
        <v>72</v>
      </c>
      <c r="R36" s="35" t="s">
        <v>72</v>
      </c>
      <c r="S36" s="104">
        <v>1</v>
      </c>
    </row>
    <row r="37" spans="1:19" ht="12.75" customHeight="1" x14ac:dyDescent="0.2">
      <c r="A37" s="134" t="s">
        <v>62</v>
      </c>
      <c r="B37" s="186" t="s">
        <v>63</v>
      </c>
      <c r="C37" s="188" t="s">
        <v>88</v>
      </c>
      <c r="D37" s="130">
        <f>D39+D41</f>
        <v>6.7</v>
      </c>
      <c r="E37" s="130">
        <f>E39+E41</f>
        <v>5.5</v>
      </c>
      <c r="F37" s="130">
        <v>0</v>
      </c>
      <c r="G37" s="130">
        <v>0</v>
      </c>
      <c r="H37" s="130">
        <v>0</v>
      </c>
      <c r="I37" s="130">
        <v>0</v>
      </c>
      <c r="J37" s="128">
        <f t="shared" ref="J37" si="18">D37-F37-H37</f>
        <v>6.7</v>
      </c>
      <c r="K37" s="128">
        <f t="shared" ref="K37" si="19">E37-G37-I37</f>
        <v>5.5</v>
      </c>
      <c r="L37" s="130">
        <v>0</v>
      </c>
      <c r="M37" s="130">
        <v>0</v>
      </c>
      <c r="N37" s="194">
        <v>1</v>
      </c>
      <c r="O37" s="194">
        <f>E37/D37</f>
        <v>0.82089552238805963</v>
      </c>
      <c r="P37" s="192"/>
      <c r="Q37" s="192"/>
      <c r="R37" s="192"/>
      <c r="S37" s="190">
        <v>1.1060000000000001</v>
      </c>
    </row>
    <row r="38" spans="1:19" ht="50.25" customHeight="1" x14ac:dyDescent="0.2">
      <c r="A38" s="135"/>
      <c r="B38" s="187"/>
      <c r="C38" s="189"/>
      <c r="D38" s="131"/>
      <c r="E38" s="131"/>
      <c r="F38" s="131"/>
      <c r="G38" s="131"/>
      <c r="H38" s="131"/>
      <c r="I38" s="131"/>
      <c r="J38" s="129"/>
      <c r="K38" s="129"/>
      <c r="L38" s="131"/>
      <c r="M38" s="131"/>
      <c r="N38" s="195"/>
      <c r="O38" s="195"/>
      <c r="P38" s="193"/>
      <c r="Q38" s="193"/>
      <c r="R38" s="193"/>
      <c r="S38" s="191"/>
    </row>
    <row r="39" spans="1:19" ht="64.5" customHeight="1" x14ac:dyDescent="0.2">
      <c r="A39" s="134" t="s">
        <v>32</v>
      </c>
      <c r="B39" s="136" t="s">
        <v>65</v>
      </c>
      <c r="C39" s="153"/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28">
        <f t="shared" ref="J39" si="20">D39-F39-H39</f>
        <v>0</v>
      </c>
      <c r="K39" s="128">
        <f t="shared" ref="K39" si="21">E39-G39-I39</f>
        <v>0</v>
      </c>
      <c r="L39" s="130">
        <v>0</v>
      </c>
      <c r="M39" s="130">
        <v>0</v>
      </c>
      <c r="N39" s="194">
        <v>0</v>
      </c>
      <c r="O39" s="194">
        <v>0</v>
      </c>
      <c r="P39" s="24" t="s">
        <v>69</v>
      </c>
      <c r="Q39" s="26" t="s">
        <v>71</v>
      </c>
      <c r="R39" s="26" t="s">
        <v>71</v>
      </c>
      <c r="S39" s="53">
        <v>1</v>
      </c>
    </row>
    <row r="40" spans="1:19" ht="51.75" customHeight="1" x14ac:dyDescent="0.2">
      <c r="A40" s="135"/>
      <c r="B40" s="137"/>
      <c r="C40" s="154"/>
      <c r="D40" s="131"/>
      <c r="E40" s="131"/>
      <c r="F40" s="131"/>
      <c r="G40" s="131"/>
      <c r="H40" s="131"/>
      <c r="I40" s="131"/>
      <c r="J40" s="129"/>
      <c r="K40" s="129"/>
      <c r="L40" s="131"/>
      <c r="M40" s="131"/>
      <c r="N40" s="195"/>
      <c r="O40" s="195"/>
      <c r="P40" s="24" t="s">
        <v>67</v>
      </c>
      <c r="Q40" s="72" t="s">
        <v>83</v>
      </c>
      <c r="R40" s="72" t="s">
        <v>117</v>
      </c>
      <c r="S40" s="106">
        <v>1.425</v>
      </c>
    </row>
    <row r="41" spans="1:19" ht="63.75" customHeight="1" x14ac:dyDescent="0.2">
      <c r="A41" s="134" t="s">
        <v>64</v>
      </c>
      <c r="B41" s="136" t="s">
        <v>66</v>
      </c>
      <c r="C41" s="153"/>
      <c r="D41" s="130">
        <v>6.7</v>
      </c>
      <c r="E41" s="130">
        <v>5.5</v>
      </c>
      <c r="F41" s="130">
        <v>0</v>
      </c>
      <c r="G41" s="130">
        <v>0</v>
      </c>
      <c r="H41" s="130">
        <v>0</v>
      </c>
      <c r="I41" s="130">
        <v>0</v>
      </c>
      <c r="J41" s="128">
        <f t="shared" ref="J41" si="22">D41-F41-H41</f>
        <v>6.7</v>
      </c>
      <c r="K41" s="128">
        <f t="shared" ref="K41" si="23">E41-G41-I41</f>
        <v>5.5</v>
      </c>
      <c r="L41" s="130">
        <v>0</v>
      </c>
      <c r="M41" s="130">
        <v>0</v>
      </c>
      <c r="N41" s="194">
        <v>1</v>
      </c>
      <c r="O41" s="194">
        <f>E41/D41</f>
        <v>0.82089552238805963</v>
      </c>
      <c r="P41" s="24" t="s">
        <v>68</v>
      </c>
      <c r="Q41" s="26" t="s">
        <v>71</v>
      </c>
      <c r="R41" s="26" t="s">
        <v>71</v>
      </c>
      <c r="S41" s="53">
        <v>1</v>
      </c>
    </row>
    <row r="42" spans="1:19" ht="39.75" customHeight="1" x14ac:dyDescent="0.2">
      <c r="A42" s="135"/>
      <c r="B42" s="137"/>
      <c r="C42" s="154"/>
      <c r="D42" s="131"/>
      <c r="E42" s="131"/>
      <c r="F42" s="131"/>
      <c r="G42" s="131"/>
      <c r="H42" s="131"/>
      <c r="I42" s="131"/>
      <c r="J42" s="129"/>
      <c r="K42" s="129"/>
      <c r="L42" s="131"/>
      <c r="M42" s="131"/>
      <c r="N42" s="195"/>
      <c r="O42" s="195"/>
      <c r="P42" s="24" t="s">
        <v>70</v>
      </c>
      <c r="Q42" s="43" t="s">
        <v>71</v>
      </c>
      <c r="R42" s="72" t="s">
        <v>84</v>
      </c>
      <c r="S42" s="54">
        <v>1</v>
      </c>
    </row>
    <row r="43" spans="1:19" ht="3.7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124"/>
      <c r="K43" s="124"/>
      <c r="L43" s="4"/>
      <c r="M43" s="4"/>
      <c r="N43" s="4"/>
      <c r="O43" s="4"/>
      <c r="P43" s="4"/>
      <c r="Q43" s="4"/>
      <c r="R43" s="4"/>
      <c r="S43" s="4"/>
    </row>
    <row r="44" spans="1:19" ht="15.75" x14ac:dyDescent="0.25">
      <c r="A44" s="4"/>
      <c r="B44" s="4"/>
      <c r="C44" s="145"/>
      <c r="D44" s="145"/>
      <c r="E44" s="145"/>
      <c r="F44" s="145"/>
      <c r="G44" s="145"/>
      <c r="H44" s="145"/>
      <c r="I44" s="74"/>
      <c r="J44" s="125"/>
      <c r="K44" s="125"/>
      <c r="L44" s="74"/>
      <c r="M44" s="74"/>
      <c r="N44" s="74"/>
      <c r="O44" s="4"/>
      <c r="P44" s="4"/>
      <c r="Q44" s="4"/>
      <c r="R44" s="4"/>
      <c r="S44" s="4"/>
    </row>
    <row r="45" spans="1:19" ht="15.75" x14ac:dyDescent="0.25">
      <c r="A45" s="4"/>
      <c r="B45" s="4"/>
      <c r="C45" s="145"/>
      <c r="D45" s="145"/>
      <c r="E45" s="145"/>
      <c r="F45" s="145"/>
      <c r="G45" s="145"/>
      <c r="H45" s="145"/>
      <c r="I45" s="74"/>
      <c r="J45" s="125"/>
      <c r="K45" s="146"/>
      <c r="L45" s="146"/>
      <c r="M45" s="146"/>
      <c r="N45" s="146"/>
      <c r="O45" s="4"/>
      <c r="P45" s="4"/>
      <c r="Q45" s="4"/>
      <c r="R45" s="4"/>
      <c r="S45" s="4"/>
    </row>
    <row r="46" spans="1:19" x14ac:dyDescent="0.2">
      <c r="A46" s="4"/>
      <c r="B46" s="4"/>
      <c r="C46" s="4"/>
      <c r="D46" s="4"/>
      <c r="E46" s="4"/>
      <c r="F46" s="4"/>
      <c r="G46" s="4"/>
      <c r="H46" s="4"/>
      <c r="I46" s="4"/>
      <c r="J46" s="124"/>
      <c r="K46" s="124"/>
      <c r="L46" s="4"/>
      <c r="M46" s="4"/>
      <c r="N46" s="4"/>
      <c r="O46" s="4"/>
      <c r="P46" s="4"/>
      <c r="Q46" s="4"/>
      <c r="R46" s="4"/>
      <c r="S46" s="4"/>
    </row>
    <row r="47" spans="1:19" ht="15" x14ac:dyDescent="0.25">
      <c r="A47" s="4"/>
      <c r="B47" s="140"/>
      <c r="C47" s="140"/>
      <c r="D47" s="140"/>
      <c r="E47" s="140"/>
      <c r="F47" s="140"/>
      <c r="G47" s="140"/>
      <c r="H47" s="4"/>
      <c r="I47" s="4"/>
      <c r="J47" s="124"/>
      <c r="K47" s="124"/>
      <c r="L47" s="4"/>
      <c r="M47" s="4"/>
      <c r="N47" s="4"/>
      <c r="O47" s="4"/>
      <c r="P47" s="4"/>
      <c r="Q47" s="4"/>
      <c r="R47" s="4"/>
      <c r="S47" s="4"/>
    </row>
    <row r="48" spans="1:19" ht="15" x14ac:dyDescent="0.25">
      <c r="A48" s="4"/>
      <c r="B48" s="140"/>
      <c r="C48" s="140"/>
      <c r="D48" s="140"/>
      <c r="E48" s="140"/>
      <c r="F48" s="140"/>
      <c r="G48" s="140"/>
      <c r="H48" s="4"/>
      <c r="I48" s="4"/>
      <c r="J48" s="124"/>
      <c r="K48" s="124"/>
      <c r="L48" s="4"/>
      <c r="M48" s="4"/>
      <c r="N48" s="4"/>
      <c r="O48" s="4"/>
      <c r="P48" s="4"/>
      <c r="Q48" s="4"/>
      <c r="R48" s="4"/>
      <c r="S48" s="4"/>
    </row>
    <row r="49" spans="1:19" ht="15" x14ac:dyDescent="0.25">
      <c r="A49" s="4"/>
      <c r="B49" s="140"/>
      <c r="C49" s="140"/>
      <c r="D49" s="140"/>
      <c r="E49" s="140"/>
      <c r="F49" s="140"/>
      <c r="G49" s="140"/>
      <c r="H49" s="4"/>
      <c r="I49" s="4"/>
      <c r="J49" s="124"/>
      <c r="K49" s="124"/>
      <c r="L49" s="4"/>
      <c r="M49" s="4"/>
      <c r="N49" s="4"/>
      <c r="O49" s="4"/>
      <c r="P49" s="4"/>
      <c r="Q49" s="4"/>
      <c r="R49" s="4"/>
      <c r="S49" s="4"/>
    </row>
    <row r="50" spans="1:19" ht="15" x14ac:dyDescent="0.25">
      <c r="A50" s="4"/>
      <c r="B50" s="140"/>
      <c r="C50" s="140"/>
      <c r="D50" s="140"/>
      <c r="E50" s="140"/>
      <c r="F50" s="140"/>
      <c r="G50" s="140"/>
      <c r="H50" s="4"/>
      <c r="I50" s="4"/>
      <c r="J50" s="124"/>
      <c r="K50" s="124"/>
      <c r="L50" s="4"/>
      <c r="M50" s="4"/>
      <c r="N50" s="4"/>
      <c r="O50" s="4"/>
      <c r="P50" s="4"/>
      <c r="Q50" s="4"/>
      <c r="R50" s="4"/>
      <c r="S50" s="4"/>
    </row>
    <row r="51" spans="1:19" ht="15" x14ac:dyDescent="0.25">
      <c r="A51" s="4"/>
      <c r="B51" s="140"/>
      <c r="C51" s="140"/>
      <c r="D51" s="140"/>
      <c r="E51" s="140"/>
      <c r="F51" s="140"/>
      <c r="G51" s="140"/>
      <c r="H51" s="4"/>
      <c r="I51" s="4"/>
      <c r="J51" s="124"/>
      <c r="K51" s="124"/>
      <c r="L51" s="4"/>
      <c r="M51" s="4"/>
      <c r="N51" s="4"/>
      <c r="O51" s="4"/>
      <c r="P51" s="4"/>
      <c r="Q51" s="4"/>
      <c r="R51" s="4"/>
      <c r="S51" s="4"/>
    </row>
    <row r="52" spans="1:19" ht="15" x14ac:dyDescent="0.25">
      <c r="A52" s="4"/>
      <c r="B52" s="140"/>
      <c r="C52" s="140"/>
      <c r="D52" s="140"/>
      <c r="E52" s="140"/>
      <c r="F52" s="140"/>
      <c r="G52" s="140"/>
      <c r="H52" s="4"/>
      <c r="I52" s="4"/>
      <c r="J52" s="124"/>
      <c r="K52" s="124"/>
      <c r="L52" s="4"/>
      <c r="M52" s="4"/>
      <c r="N52" s="4"/>
      <c r="O52" s="4"/>
      <c r="P52" s="4"/>
      <c r="Q52" s="4"/>
      <c r="R52" s="4"/>
      <c r="S52" s="4"/>
    </row>
    <row r="53" spans="1:19" ht="15" x14ac:dyDescent="0.25">
      <c r="A53" s="4"/>
      <c r="B53" s="140"/>
      <c r="C53" s="140"/>
      <c r="D53" s="140"/>
      <c r="E53" s="140"/>
      <c r="F53" s="140"/>
      <c r="G53" s="140"/>
      <c r="H53" s="4"/>
      <c r="I53" s="4"/>
      <c r="J53" s="124"/>
      <c r="K53" s="124"/>
      <c r="L53" s="4"/>
      <c r="M53" s="4"/>
      <c r="N53" s="4"/>
      <c r="O53" s="4"/>
      <c r="P53" s="4"/>
      <c r="Q53" s="4"/>
      <c r="R53" s="4"/>
      <c r="S53" s="4"/>
    </row>
    <row r="54" spans="1:19" ht="15" x14ac:dyDescent="0.25">
      <c r="A54" s="4"/>
      <c r="B54" s="140"/>
      <c r="C54" s="140"/>
      <c r="D54" s="140"/>
      <c r="E54" s="140"/>
      <c r="F54" s="140"/>
      <c r="G54" s="140"/>
      <c r="H54" s="4"/>
      <c r="I54" s="4"/>
      <c r="J54" s="124"/>
      <c r="K54" s="124"/>
      <c r="L54" s="4"/>
      <c r="M54" s="4"/>
      <c r="N54" s="4"/>
      <c r="O54" s="4"/>
      <c r="P54" s="4"/>
      <c r="Q54" s="4"/>
      <c r="R54" s="4"/>
      <c r="S54" s="4"/>
    </row>
    <row r="55" spans="1:19" ht="15" x14ac:dyDescent="0.25">
      <c r="A55" s="4"/>
      <c r="B55" s="140" t="s">
        <v>118</v>
      </c>
      <c r="C55" s="140"/>
      <c r="D55" s="140"/>
      <c r="E55" s="140"/>
      <c r="F55" s="140"/>
      <c r="G55" s="140"/>
      <c r="H55" s="4"/>
      <c r="I55" s="4"/>
      <c r="J55" s="124"/>
      <c r="K55" s="124"/>
      <c r="L55" s="4"/>
      <c r="M55" s="4"/>
      <c r="N55" s="4"/>
      <c r="O55" s="4"/>
      <c r="P55" s="4"/>
      <c r="Q55" s="4"/>
      <c r="R55" s="4"/>
      <c r="S55" s="4"/>
    </row>
    <row r="56" spans="1:19" ht="15" x14ac:dyDescent="0.25">
      <c r="A56" s="4"/>
      <c r="B56" s="140"/>
      <c r="C56" s="140"/>
      <c r="D56" s="140"/>
      <c r="E56" s="140"/>
      <c r="F56" s="140"/>
      <c r="G56" s="140"/>
      <c r="H56" s="4"/>
      <c r="I56" s="4"/>
      <c r="J56" s="124"/>
      <c r="K56" s="124"/>
      <c r="L56" s="4"/>
      <c r="M56" s="4"/>
      <c r="N56" s="4"/>
      <c r="O56" s="4"/>
      <c r="P56" s="4"/>
      <c r="Q56" s="4"/>
      <c r="R56" s="4"/>
      <c r="S56" s="4"/>
    </row>
    <row r="57" spans="1:19" ht="15" x14ac:dyDescent="0.25">
      <c r="A57" s="4"/>
      <c r="B57" s="140"/>
      <c r="C57" s="140"/>
      <c r="D57" s="140"/>
      <c r="E57" s="140"/>
      <c r="F57" s="140"/>
      <c r="G57" s="140"/>
      <c r="H57" s="4"/>
      <c r="I57" s="4"/>
      <c r="J57" s="124"/>
      <c r="K57" s="124"/>
      <c r="L57" s="4"/>
      <c r="M57" s="4"/>
      <c r="N57" s="4"/>
      <c r="O57" s="4"/>
      <c r="P57" s="4"/>
      <c r="Q57" s="4"/>
      <c r="R57" s="4"/>
      <c r="S57" s="4"/>
    </row>
    <row r="58" spans="1:19" ht="15" x14ac:dyDescent="0.25">
      <c r="A58" s="4"/>
      <c r="B58" s="140"/>
      <c r="C58" s="140"/>
      <c r="D58" s="140"/>
      <c r="E58" s="140"/>
      <c r="F58" s="140"/>
      <c r="G58" s="140"/>
      <c r="H58" s="4"/>
      <c r="I58" s="4"/>
      <c r="J58" s="124"/>
      <c r="K58" s="124"/>
      <c r="L58" s="4"/>
      <c r="M58" s="4"/>
      <c r="N58" s="4"/>
      <c r="O58" s="4"/>
      <c r="P58" s="4"/>
      <c r="Q58" s="4"/>
      <c r="R58" s="4"/>
      <c r="S58" s="4"/>
    </row>
    <row r="59" spans="1:19" ht="15" x14ac:dyDescent="0.25">
      <c r="A59" s="4"/>
      <c r="B59" s="140"/>
      <c r="C59" s="140"/>
      <c r="D59" s="140"/>
      <c r="E59" s="140"/>
      <c r="F59" s="140"/>
      <c r="G59" s="140"/>
      <c r="H59" s="4"/>
      <c r="I59" s="4"/>
      <c r="J59" s="124"/>
      <c r="K59" s="124"/>
      <c r="L59" s="4"/>
      <c r="M59" s="4"/>
      <c r="N59" s="4"/>
      <c r="O59" s="4"/>
      <c r="P59" s="4"/>
      <c r="Q59" s="4"/>
      <c r="R59" s="4"/>
      <c r="S59" s="4"/>
    </row>
    <row r="60" spans="1:19" ht="15" x14ac:dyDescent="0.25">
      <c r="A60" s="4"/>
      <c r="B60" s="140"/>
      <c r="C60" s="140"/>
      <c r="D60" s="140"/>
      <c r="E60" s="140"/>
      <c r="F60" s="140"/>
      <c r="G60" s="140"/>
      <c r="H60" s="4"/>
      <c r="I60" s="4"/>
      <c r="J60" s="124"/>
      <c r="K60" s="124"/>
      <c r="L60" s="4"/>
      <c r="M60" s="4"/>
      <c r="N60" s="4"/>
      <c r="O60" s="4"/>
      <c r="P60" s="4"/>
      <c r="Q60" s="4"/>
      <c r="R60" s="4"/>
      <c r="S60" s="4"/>
    </row>
    <row r="61" spans="1:19" ht="15" x14ac:dyDescent="0.25">
      <c r="A61" s="4"/>
      <c r="B61" s="140"/>
      <c r="C61" s="140"/>
      <c r="D61" s="140"/>
      <c r="E61" s="140"/>
      <c r="F61" s="140"/>
      <c r="G61" s="140"/>
      <c r="H61" s="4"/>
      <c r="I61" s="4"/>
      <c r="J61" s="124"/>
      <c r="K61" s="124"/>
      <c r="L61" s="4"/>
      <c r="M61" s="4"/>
      <c r="N61" s="4"/>
      <c r="O61" s="4"/>
      <c r="P61" s="4"/>
      <c r="Q61" s="4"/>
      <c r="R61" s="4"/>
      <c r="S61" s="4"/>
    </row>
    <row r="62" spans="1:19" x14ac:dyDescent="0.2">
      <c r="A62" s="4"/>
      <c r="B62" s="4"/>
      <c r="C62" s="4"/>
      <c r="D62" s="4"/>
      <c r="E62" s="4"/>
      <c r="F62" s="4"/>
      <c r="G62" s="4"/>
      <c r="H62" s="4"/>
      <c r="I62" s="4"/>
      <c r="J62" s="124"/>
      <c r="K62" s="124"/>
      <c r="L62" s="4"/>
      <c r="M62" s="4"/>
      <c r="N62" s="4"/>
      <c r="O62" s="4"/>
      <c r="P62" s="4"/>
      <c r="Q62" s="4"/>
      <c r="R62" s="4"/>
      <c r="S62" s="4"/>
    </row>
    <row r="63" spans="1:19" x14ac:dyDescent="0.2">
      <c r="A63" s="4"/>
      <c r="B63" s="4"/>
      <c r="C63" s="4"/>
      <c r="D63" s="4"/>
      <c r="E63" s="4"/>
      <c r="F63" s="4"/>
      <c r="G63" s="4"/>
      <c r="H63" s="4"/>
      <c r="I63" s="4"/>
      <c r="J63" s="124"/>
      <c r="K63" s="124"/>
      <c r="L63" s="4"/>
      <c r="M63" s="4"/>
      <c r="N63" s="4"/>
      <c r="O63" s="4"/>
      <c r="P63" s="4"/>
      <c r="Q63" s="4"/>
      <c r="R63" s="4"/>
      <c r="S63" s="4"/>
    </row>
    <row r="64" spans="1:19" x14ac:dyDescent="0.2">
      <c r="A64" s="4"/>
      <c r="B64" s="4"/>
      <c r="C64" s="4"/>
      <c r="D64" s="4"/>
      <c r="E64" s="4"/>
      <c r="F64" s="4"/>
      <c r="G64" s="4"/>
      <c r="H64" s="4"/>
      <c r="I64" s="4"/>
      <c r="J64" s="124"/>
      <c r="K64" s="124"/>
      <c r="L64" s="4"/>
      <c r="M64" s="4"/>
      <c r="N64" s="4"/>
      <c r="O64" s="4"/>
      <c r="P64" s="4"/>
      <c r="Q64" s="4"/>
      <c r="R64" s="4"/>
      <c r="S64" s="4"/>
    </row>
    <row r="65" spans="1:19" x14ac:dyDescent="0.2">
      <c r="A65" s="4"/>
      <c r="B65" s="4"/>
      <c r="C65" s="4"/>
      <c r="D65" s="4"/>
      <c r="E65" s="4"/>
      <c r="F65" s="4"/>
      <c r="G65" s="4"/>
      <c r="H65" s="4"/>
      <c r="I65" s="4"/>
      <c r="J65" s="124"/>
      <c r="K65" s="124"/>
      <c r="L65" s="4"/>
      <c r="M65" s="4"/>
      <c r="N65" s="4"/>
      <c r="O65" s="4"/>
      <c r="P65" s="4"/>
      <c r="Q65" s="4"/>
      <c r="R65" s="4"/>
      <c r="S65" s="4"/>
    </row>
    <row r="66" spans="1:19" x14ac:dyDescent="0.2">
      <c r="A66" s="4"/>
      <c r="B66" s="4"/>
      <c r="C66" s="4"/>
      <c r="D66" s="4"/>
      <c r="E66" s="4"/>
      <c r="F66" s="4"/>
      <c r="G66" s="4"/>
      <c r="H66" s="4"/>
      <c r="I66" s="4"/>
      <c r="J66" s="124"/>
      <c r="K66" s="124"/>
      <c r="L66" s="4"/>
      <c r="M66" s="4"/>
      <c r="N66" s="4"/>
      <c r="O66" s="4"/>
      <c r="P66" s="4"/>
      <c r="Q66" s="4"/>
      <c r="R66" s="4"/>
      <c r="S66" s="4"/>
    </row>
    <row r="67" spans="1:19" x14ac:dyDescent="0.2">
      <c r="A67" s="4"/>
      <c r="B67" s="4"/>
      <c r="C67" s="4"/>
      <c r="D67" s="4"/>
      <c r="E67" s="4"/>
      <c r="F67" s="4"/>
      <c r="G67" s="4"/>
      <c r="H67" s="4"/>
      <c r="I67" s="4"/>
      <c r="J67" s="124"/>
      <c r="K67" s="124"/>
      <c r="L67" s="4"/>
      <c r="M67" s="4"/>
      <c r="N67" s="4"/>
      <c r="O67" s="4"/>
      <c r="P67" s="4"/>
      <c r="Q67" s="4"/>
      <c r="R67" s="4"/>
      <c r="S67" s="4"/>
    </row>
    <row r="68" spans="1:19" x14ac:dyDescent="0.2">
      <c r="A68" s="4"/>
      <c r="B68" s="4"/>
      <c r="C68" s="4"/>
      <c r="D68" s="4"/>
      <c r="E68" s="4"/>
      <c r="F68" s="4"/>
      <c r="G68" s="4"/>
      <c r="H68" s="4"/>
      <c r="I68" s="4"/>
      <c r="J68" s="124"/>
      <c r="K68" s="124"/>
      <c r="L68" s="4"/>
      <c r="M68" s="4"/>
      <c r="N68" s="4"/>
      <c r="O68" s="4"/>
      <c r="P68" s="4"/>
      <c r="Q68" s="4"/>
      <c r="R68" s="4"/>
      <c r="S68" s="4"/>
    </row>
    <row r="69" spans="1:19" x14ac:dyDescent="0.2">
      <c r="A69" s="4"/>
      <c r="B69" s="4"/>
      <c r="C69" s="4"/>
      <c r="D69" s="4"/>
      <c r="E69" s="4"/>
      <c r="F69" s="4"/>
      <c r="G69" s="4"/>
      <c r="H69" s="4"/>
      <c r="I69" s="4"/>
      <c r="J69" s="124"/>
      <c r="K69" s="124"/>
      <c r="L69" s="4"/>
      <c r="M69" s="4"/>
      <c r="N69" s="4"/>
      <c r="O69" s="4"/>
      <c r="P69" s="4"/>
      <c r="Q69" s="4"/>
      <c r="R69" s="4"/>
      <c r="S69" s="4"/>
    </row>
    <row r="70" spans="1:19" x14ac:dyDescent="0.2">
      <c r="A70" s="4"/>
      <c r="B70" s="4"/>
      <c r="C70" s="4"/>
      <c r="D70" s="4"/>
      <c r="E70" s="4"/>
      <c r="F70" s="4"/>
      <c r="G70" s="4"/>
      <c r="H70" s="4"/>
      <c r="I70" s="4"/>
      <c r="J70" s="124"/>
      <c r="K70" s="124"/>
      <c r="L70" s="4"/>
      <c r="M70" s="4"/>
      <c r="N70" s="4"/>
      <c r="O70" s="4"/>
      <c r="P70" s="4"/>
      <c r="Q70" s="4"/>
      <c r="R70" s="4"/>
      <c r="S70" s="4"/>
    </row>
    <row r="71" spans="1:19" x14ac:dyDescent="0.2">
      <c r="A71" s="4"/>
      <c r="B71" s="4"/>
      <c r="C71" s="4"/>
      <c r="D71" s="4"/>
      <c r="E71" s="4"/>
      <c r="F71" s="4"/>
      <c r="G71" s="4"/>
      <c r="H71" s="4"/>
      <c r="I71" s="4"/>
      <c r="J71" s="124"/>
      <c r="K71" s="124"/>
      <c r="L71" s="4"/>
      <c r="M71" s="4"/>
      <c r="N71" s="4"/>
      <c r="O71" s="4"/>
      <c r="P71" s="4"/>
      <c r="Q71" s="4"/>
      <c r="R71" s="4"/>
      <c r="S71" s="4"/>
    </row>
    <row r="72" spans="1:19" x14ac:dyDescent="0.2">
      <c r="A72" s="4"/>
      <c r="B72" s="4"/>
      <c r="C72" s="4"/>
      <c r="D72" s="4"/>
      <c r="E72" s="4"/>
      <c r="F72" s="4"/>
      <c r="G72" s="4"/>
      <c r="H72" s="4"/>
      <c r="I72" s="4"/>
      <c r="J72" s="124"/>
      <c r="K72" s="124"/>
      <c r="L72" s="4"/>
      <c r="M72" s="4"/>
      <c r="N72" s="4"/>
      <c r="O72" s="4"/>
      <c r="P72" s="4"/>
      <c r="Q72" s="4"/>
      <c r="R72" s="4"/>
      <c r="S72" s="4"/>
    </row>
    <row r="73" spans="1:19" x14ac:dyDescent="0.2">
      <c r="A73" s="4"/>
      <c r="B73" s="4"/>
      <c r="C73" s="4"/>
      <c r="D73" s="4"/>
      <c r="E73" s="4"/>
      <c r="F73" s="4"/>
      <c r="G73" s="4"/>
      <c r="H73" s="4"/>
      <c r="I73" s="4"/>
      <c r="J73" s="124"/>
      <c r="K73" s="124"/>
      <c r="L73" s="4"/>
      <c r="M73" s="4"/>
      <c r="N73" s="4"/>
      <c r="O73" s="4"/>
      <c r="P73" s="4"/>
      <c r="Q73" s="4"/>
      <c r="R73" s="4"/>
      <c r="S73" s="4"/>
    </row>
    <row r="74" spans="1:19" x14ac:dyDescent="0.2">
      <c r="A74" s="4"/>
      <c r="B74" s="4"/>
      <c r="C74" s="4"/>
      <c r="D74" s="4"/>
      <c r="E74" s="4"/>
      <c r="F74" s="4"/>
      <c r="G74" s="4"/>
      <c r="H74" s="4"/>
      <c r="I74" s="4"/>
      <c r="J74" s="124"/>
      <c r="K74" s="124"/>
      <c r="L74" s="4"/>
      <c r="M74" s="4"/>
      <c r="N74" s="4"/>
      <c r="O74" s="4"/>
      <c r="P74" s="4"/>
      <c r="Q74" s="4"/>
      <c r="R74" s="4"/>
      <c r="S74" s="4"/>
    </row>
    <row r="75" spans="1:19" x14ac:dyDescent="0.2">
      <c r="A75" s="4"/>
      <c r="B75" s="4"/>
      <c r="C75" s="4"/>
      <c r="D75" s="4"/>
      <c r="E75" s="4"/>
      <c r="F75" s="4"/>
      <c r="G75" s="4"/>
      <c r="H75" s="4"/>
      <c r="I75" s="4"/>
      <c r="J75" s="124"/>
      <c r="K75" s="124"/>
      <c r="L75" s="4"/>
      <c r="M75" s="4"/>
      <c r="N75" s="4"/>
      <c r="O75" s="4"/>
      <c r="P75" s="4"/>
      <c r="Q75" s="4"/>
      <c r="R75" s="4"/>
      <c r="S75" s="4"/>
    </row>
    <row r="76" spans="1:19" x14ac:dyDescent="0.2">
      <c r="A76" s="4"/>
      <c r="B76" s="4"/>
      <c r="C76" s="4"/>
      <c r="D76" s="4"/>
      <c r="E76" s="4"/>
      <c r="F76" s="4"/>
      <c r="G76" s="4"/>
      <c r="H76" s="4"/>
      <c r="I76" s="4"/>
      <c r="J76" s="124"/>
      <c r="K76" s="124"/>
      <c r="L76" s="4"/>
      <c r="M76" s="4"/>
      <c r="N76" s="4"/>
      <c r="O76" s="4"/>
      <c r="P76" s="4"/>
      <c r="Q76" s="4"/>
      <c r="R76" s="4"/>
      <c r="S76" s="4"/>
    </row>
    <row r="77" spans="1:19" x14ac:dyDescent="0.2">
      <c r="A77" s="4"/>
      <c r="B77" s="4"/>
      <c r="C77" s="4"/>
      <c r="D77" s="4"/>
      <c r="E77" s="4"/>
      <c r="F77" s="4"/>
      <c r="G77" s="4"/>
      <c r="H77" s="4"/>
      <c r="I77" s="4"/>
      <c r="J77" s="124"/>
      <c r="K77" s="124"/>
      <c r="L77" s="4"/>
      <c r="M77" s="4"/>
      <c r="N77" s="4"/>
      <c r="O77" s="4"/>
      <c r="P77" s="4"/>
      <c r="Q77" s="4"/>
      <c r="R77" s="4"/>
      <c r="S77" s="4"/>
    </row>
    <row r="78" spans="1:19" x14ac:dyDescent="0.2">
      <c r="A78" s="4"/>
      <c r="B78" s="4"/>
      <c r="C78" s="4"/>
      <c r="D78" s="4"/>
      <c r="E78" s="4"/>
      <c r="F78" s="4"/>
      <c r="G78" s="4"/>
      <c r="H78" s="4"/>
      <c r="I78" s="4"/>
      <c r="J78" s="124"/>
      <c r="K78" s="124"/>
      <c r="L78" s="4"/>
      <c r="M78" s="4"/>
      <c r="N78" s="4"/>
      <c r="O78" s="4"/>
      <c r="P78" s="4"/>
      <c r="Q78" s="4"/>
      <c r="R78" s="4"/>
      <c r="S78" s="4"/>
    </row>
    <row r="79" spans="1:19" x14ac:dyDescent="0.2">
      <c r="A79" s="4"/>
      <c r="B79" s="4"/>
      <c r="C79" s="4"/>
      <c r="D79" s="4"/>
      <c r="E79" s="4"/>
      <c r="F79" s="4"/>
      <c r="G79" s="4"/>
      <c r="H79" s="4"/>
      <c r="I79" s="4"/>
      <c r="J79" s="124"/>
      <c r="K79" s="124"/>
      <c r="L79" s="4"/>
      <c r="M79" s="4"/>
      <c r="N79" s="4"/>
      <c r="O79" s="4"/>
      <c r="P79" s="4"/>
      <c r="Q79" s="4"/>
      <c r="R79" s="4"/>
      <c r="S79" s="4"/>
    </row>
    <row r="80" spans="1:19" x14ac:dyDescent="0.2">
      <c r="A80" s="4"/>
      <c r="B80" s="4"/>
      <c r="C80" s="4"/>
      <c r="D80" s="4"/>
      <c r="E80" s="4"/>
      <c r="F80" s="4"/>
      <c r="G80" s="4"/>
      <c r="H80" s="4"/>
      <c r="I80" s="4"/>
      <c r="J80" s="124"/>
      <c r="K80" s="124"/>
      <c r="L80" s="4"/>
      <c r="M80" s="4"/>
      <c r="N80" s="4"/>
      <c r="O80" s="4"/>
      <c r="P80" s="4"/>
      <c r="Q80" s="4"/>
      <c r="R80" s="4"/>
      <c r="S80" s="4"/>
    </row>
    <row r="81" spans="1:19" x14ac:dyDescent="0.2">
      <c r="A81" s="4"/>
      <c r="B81" s="4"/>
      <c r="C81" s="4"/>
      <c r="D81" s="4"/>
      <c r="E81" s="4"/>
      <c r="F81" s="4"/>
      <c r="G81" s="4"/>
      <c r="H81" s="4"/>
      <c r="I81" s="4"/>
      <c r="J81" s="124"/>
      <c r="K81" s="124"/>
      <c r="L81" s="4"/>
      <c r="M81" s="4"/>
      <c r="N81" s="4"/>
      <c r="O81" s="4"/>
      <c r="P81" s="4"/>
      <c r="Q81" s="4"/>
      <c r="R81" s="4"/>
      <c r="S81" s="4"/>
    </row>
    <row r="82" spans="1:19" x14ac:dyDescent="0.2">
      <c r="A82" s="4"/>
      <c r="B82" s="4"/>
      <c r="C82" s="4"/>
      <c r="D82" s="4"/>
      <c r="E82" s="4"/>
      <c r="F82" s="4"/>
      <c r="G82" s="4"/>
      <c r="H82" s="4"/>
      <c r="I82" s="4"/>
      <c r="J82" s="124"/>
      <c r="K82" s="124"/>
      <c r="L82" s="4"/>
      <c r="M82" s="4"/>
      <c r="N82" s="4"/>
      <c r="O82" s="4"/>
      <c r="P82" s="4"/>
      <c r="Q82" s="4"/>
      <c r="R82" s="4"/>
      <c r="S82" s="4"/>
    </row>
    <row r="83" spans="1:19" x14ac:dyDescent="0.2">
      <c r="A83" s="4"/>
      <c r="B83" s="4"/>
      <c r="C83" s="4"/>
      <c r="D83" s="4"/>
      <c r="E83" s="4"/>
      <c r="F83" s="4"/>
      <c r="G83" s="4"/>
      <c r="H83" s="4"/>
      <c r="I83" s="4"/>
      <c r="J83" s="124"/>
      <c r="K83" s="124"/>
      <c r="L83" s="4"/>
      <c r="M83" s="4"/>
      <c r="N83" s="4"/>
      <c r="O83" s="4"/>
      <c r="P83" s="4"/>
      <c r="Q83" s="4"/>
      <c r="R83" s="4"/>
      <c r="S83" s="4"/>
    </row>
    <row r="84" spans="1:19" x14ac:dyDescent="0.2">
      <c r="A84" s="4"/>
      <c r="B84" s="4"/>
      <c r="C84" s="4"/>
      <c r="D84" s="4"/>
      <c r="E84" s="4"/>
      <c r="F84" s="4"/>
      <c r="G84" s="4"/>
      <c r="H84" s="4"/>
      <c r="I84" s="4"/>
      <c r="J84" s="124"/>
      <c r="K84" s="124"/>
      <c r="L84" s="4"/>
      <c r="M84" s="4"/>
      <c r="N84" s="4"/>
      <c r="O84" s="4"/>
      <c r="P84" s="4"/>
      <c r="Q84" s="4"/>
      <c r="R84" s="4"/>
      <c r="S84" s="4"/>
    </row>
    <row r="85" spans="1:19" x14ac:dyDescent="0.2">
      <c r="A85" s="4"/>
      <c r="B85" s="4"/>
      <c r="C85" s="4"/>
      <c r="D85" s="4"/>
      <c r="E85" s="4"/>
      <c r="F85" s="4"/>
      <c r="G85" s="4"/>
      <c r="H85" s="4"/>
      <c r="I85" s="4"/>
      <c r="J85" s="124"/>
      <c r="K85" s="124"/>
      <c r="L85" s="4"/>
      <c r="M85" s="4"/>
      <c r="N85" s="4"/>
      <c r="O85" s="4"/>
      <c r="P85" s="4"/>
      <c r="Q85" s="4"/>
      <c r="R85" s="4"/>
      <c r="S85" s="4"/>
    </row>
    <row r="86" spans="1:19" x14ac:dyDescent="0.2">
      <c r="A86" s="4"/>
      <c r="B86" s="4"/>
      <c r="C86" s="4"/>
      <c r="D86" s="4"/>
      <c r="E86" s="4"/>
      <c r="F86" s="4"/>
      <c r="G86" s="4"/>
      <c r="H86" s="4"/>
      <c r="I86" s="4"/>
      <c r="J86" s="124"/>
      <c r="K86" s="124"/>
      <c r="L86" s="4"/>
      <c r="M86" s="4"/>
      <c r="N86" s="4"/>
      <c r="O86" s="4"/>
      <c r="P86" s="4"/>
      <c r="Q86" s="4"/>
      <c r="R86" s="4"/>
      <c r="S86" s="4"/>
    </row>
    <row r="87" spans="1:19" x14ac:dyDescent="0.2">
      <c r="A87" s="4"/>
      <c r="B87" s="4"/>
      <c r="C87" s="4"/>
      <c r="D87" s="4"/>
      <c r="E87" s="4"/>
      <c r="F87" s="4"/>
      <c r="G87" s="4"/>
      <c r="H87" s="4"/>
      <c r="I87" s="4"/>
      <c r="J87" s="124"/>
      <c r="K87" s="124"/>
      <c r="L87" s="4"/>
      <c r="M87" s="4"/>
      <c r="N87" s="4"/>
      <c r="O87" s="4"/>
      <c r="P87" s="4"/>
      <c r="Q87" s="4"/>
      <c r="R87" s="4"/>
      <c r="S87" s="4"/>
    </row>
    <row r="88" spans="1:19" x14ac:dyDescent="0.2">
      <c r="A88" s="4"/>
      <c r="B88" s="4"/>
      <c r="C88" s="4"/>
      <c r="D88" s="4"/>
      <c r="E88" s="4"/>
      <c r="F88" s="4"/>
      <c r="G88" s="4"/>
      <c r="H88" s="4"/>
      <c r="I88" s="4"/>
      <c r="J88" s="124"/>
      <c r="K88" s="124"/>
      <c r="L88" s="4"/>
      <c r="M88" s="4"/>
      <c r="N88" s="4"/>
      <c r="O88" s="4"/>
      <c r="P88" s="4"/>
      <c r="Q88" s="4"/>
      <c r="R88" s="4"/>
      <c r="S88" s="4"/>
    </row>
    <row r="89" spans="1:19" x14ac:dyDescent="0.2">
      <c r="A89" s="4"/>
      <c r="B89" s="4"/>
      <c r="C89" s="4"/>
      <c r="D89" s="4"/>
      <c r="E89" s="4"/>
      <c r="F89" s="4"/>
      <c r="G89" s="4"/>
      <c r="H89" s="4"/>
      <c r="I89" s="4"/>
      <c r="J89" s="124"/>
      <c r="K89" s="124"/>
      <c r="L89" s="4"/>
      <c r="M89" s="4"/>
      <c r="N89" s="4"/>
      <c r="O89" s="4"/>
      <c r="P89" s="4"/>
      <c r="Q89" s="4"/>
      <c r="R89" s="4"/>
      <c r="S89" s="4"/>
    </row>
    <row r="90" spans="1:19" x14ac:dyDescent="0.2">
      <c r="A90" s="4"/>
      <c r="B90" s="4"/>
      <c r="C90" s="4"/>
      <c r="D90" s="4"/>
      <c r="E90" s="4"/>
      <c r="F90" s="4"/>
      <c r="G90" s="4"/>
      <c r="H90" s="4"/>
      <c r="I90" s="4"/>
      <c r="J90" s="124"/>
      <c r="K90" s="124"/>
      <c r="L90" s="4"/>
      <c r="M90" s="4"/>
      <c r="N90" s="4"/>
      <c r="O90" s="4"/>
      <c r="P90" s="4"/>
      <c r="Q90" s="4"/>
      <c r="R90" s="4"/>
      <c r="S90" s="4"/>
    </row>
    <row r="91" spans="1:19" x14ac:dyDescent="0.2">
      <c r="A91" s="4"/>
      <c r="B91" s="4"/>
      <c r="C91" s="4"/>
      <c r="D91" s="4"/>
      <c r="E91" s="4"/>
      <c r="F91" s="4"/>
      <c r="G91" s="4"/>
      <c r="H91" s="4"/>
      <c r="I91" s="4"/>
      <c r="J91" s="124"/>
      <c r="K91" s="124"/>
      <c r="L91" s="4"/>
      <c r="M91" s="4"/>
      <c r="N91" s="4"/>
      <c r="O91" s="4"/>
      <c r="P91" s="4"/>
      <c r="Q91" s="4"/>
      <c r="R91" s="4"/>
      <c r="S91" s="4"/>
    </row>
    <row r="92" spans="1:19" x14ac:dyDescent="0.2">
      <c r="A92" s="4"/>
      <c r="B92" s="4"/>
      <c r="C92" s="4"/>
      <c r="D92" s="4"/>
      <c r="E92" s="4"/>
      <c r="F92" s="4"/>
      <c r="G92" s="4"/>
      <c r="H92" s="4"/>
      <c r="I92" s="4"/>
      <c r="J92" s="124"/>
      <c r="K92" s="124"/>
      <c r="L92" s="4"/>
      <c r="M92" s="4"/>
      <c r="N92" s="4"/>
      <c r="O92" s="4"/>
      <c r="P92" s="4"/>
      <c r="Q92" s="4"/>
      <c r="R92" s="4"/>
      <c r="S92" s="4"/>
    </row>
    <row r="93" spans="1:19" x14ac:dyDescent="0.2">
      <c r="A93" s="4"/>
      <c r="B93" s="4"/>
      <c r="C93" s="4"/>
      <c r="D93" s="4"/>
      <c r="E93" s="4"/>
      <c r="F93" s="4"/>
      <c r="G93" s="4"/>
      <c r="H93" s="4"/>
      <c r="I93" s="4"/>
      <c r="J93" s="124"/>
      <c r="K93" s="124"/>
      <c r="L93" s="4"/>
      <c r="M93" s="4"/>
      <c r="N93" s="4"/>
      <c r="O93" s="4"/>
      <c r="P93" s="4"/>
      <c r="Q93" s="4"/>
      <c r="R93" s="4"/>
      <c r="S93" s="4"/>
    </row>
    <row r="94" spans="1:19" x14ac:dyDescent="0.2">
      <c r="A94" s="4"/>
      <c r="B94" s="4"/>
      <c r="C94" s="4"/>
      <c r="D94" s="4"/>
      <c r="E94" s="4"/>
      <c r="F94" s="4"/>
      <c r="G94" s="4"/>
      <c r="H94" s="4"/>
      <c r="I94" s="4"/>
      <c r="J94" s="124"/>
      <c r="K94" s="124"/>
      <c r="L94" s="4"/>
      <c r="M94" s="4"/>
      <c r="N94" s="4"/>
      <c r="O94" s="4"/>
      <c r="P94" s="4"/>
      <c r="Q94" s="4"/>
      <c r="R94" s="4"/>
      <c r="S94" s="4"/>
    </row>
    <row r="95" spans="1:19" x14ac:dyDescent="0.2">
      <c r="A95" s="4"/>
      <c r="B95" s="4"/>
      <c r="C95" s="4"/>
      <c r="D95" s="4"/>
      <c r="E95" s="4"/>
      <c r="F95" s="4"/>
      <c r="G95" s="4"/>
      <c r="H95" s="4"/>
      <c r="I95" s="4"/>
      <c r="J95" s="124"/>
      <c r="K95" s="124"/>
      <c r="L95" s="4"/>
      <c r="M95" s="4"/>
      <c r="N95" s="4"/>
      <c r="O95" s="4"/>
      <c r="P95" s="4"/>
      <c r="Q95" s="4"/>
      <c r="R95" s="4"/>
      <c r="S95" s="4"/>
    </row>
    <row r="96" spans="1:19" x14ac:dyDescent="0.2">
      <c r="A96" s="4"/>
      <c r="B96" s="4"/>
      <c r="C96" s="4"/>
      <c r="D96" s="4"/>
      <c r="E96" s="4"/>
      <c r="F96" s="4"/>
      <c r="G96" s="4"/>
      <c r="H96" s="4"/>
      <c r="I96" s="4"/>
      <c r="J96" s="124"/>
      <c r="K96" s="124"/>
      <c r="L96" s="4"/>
      <c r="M96" s="4"/>
      <c r="N96" s="4"/>
      <c r="O96" s="4"/>
      <c r="P96" s="4"/>
      <c r="Q96" s="4"/>
      <c r="R96" s="4"/>
      <c r="S96" s="4"/>
    </row>
    <row r="97" spans="1:19" x14ac:dyDescent="0.2">
      <c r="A97" s="4"/>
      <c r="B97" s="4"/>
      <c r="C97" s="4"/>
      <c r="D97" s="4"/>
      <c r="E97" s="4"/>
      <c r="F97" s="4"/>
      <c r="G97" s="4"/>
      <c r="H97" s="4"/>
      <c r="I97" s="4"/>
      <c r="J97" s="124"/>
      <c r="K97" s="124"/>
      <c r="L97" s="4"/>
      <c r="M97" s="4"/>
      <c r="N97" s="4"/>
      <c r="O97" s="4"/>
      <c r="P97" s="4"/>
      <c r="Q97" s="4"/>
      <c r="R97" s="4"/>
      <c r="S97" s="4"/>
    </row>
    <row r="98" spans="1:19" x14ac:dyDescent="0.2">
      <c r="A98" s="4"/>
      <c r="B98" s="4"/>
      <c r="C98" s="4"/>
      <c r="D98" s="4"/>
      <c r="E98" s="4"/>
      <c r="F98" s="4"/>
      <c r="G98" s="4"/>
      <c r="H98" s="4"/>
      <c r="I98" s="4"/>
      <c r="J98" s="124"/>
      <c r="K98" s="124"/>
      <c r="L98" s="4"/>
      <c r="M98" s="4"/>
      <c r="N98" s="4"/>
      <c r="O98" s="4"/>
      <c r="P98" s="4"/>
      <c r="Q98" s="4"/>
      <c r="R98" s="4"/>
      <c r="S98" s="4"/>
    </row>
    <row r="99" spans="1:19" x14ac:dyDescent="0.2">
      <c r="A99" s="4"/>
      <c r="B99" s="4"/>
      <c r="C99" s="4"/>
      <c r="D99" s="4"/>
      <c r="E99" s="4"/>
      <c r="F99" s="4"/>
      <c r="G99" s="4"/>
      <c r="H99" s="4"/>
      <c r="I99" s="4"/>
      <c r="J99" s="124"/>
      <c r="K99" s="124"/>
      <c r="L99" s="4"/>
      <c r="M99" s="4"/>
      <c r="N99" s="4"/>
      <c r="O99" s="4"/>
      <c r="P99" s="4"/>
      <c r="Q99" s="4"/>
      <c r="R99" s="4"/>
      <c r="S99" s="4"/>
    </row>
    <row r="100" spans="1:19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124"/>
      <c r="K100" s="124"/>
      <c r="L100" s="4"/>
      <c r="M100" s="4"/>
      <c r="N100" s="4"/>
      <c r="O100" s="4"/>
      <c r="P100" s="4"/>
      <c r="Q100" s="4"/>
      <c r="R100" s="4"/>
      <c r="S100" s="4"/>
    </row>
    <row r="101" spans="1:19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124"/>
      <c r="K101" s="124"/>
      <c r="L101" s="4"/>
      <c r="M101" s="4"/>
      <c r="N101" s="4"/>
      <c r="O101" s="4"/>
      <c r="P101" s="4"/>
      <c r="Q101" s="4"/>
      <c r="R101" s="4"/>
      <c r="S101" s="4"/>
    </row>
    <row r="102" spans="1:19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124"/>
      <c r="K102" s="124"/>
      <c r="L102" s="4"/>
      <c r="M102" s="4"/>
      <c r="N102" s="4"/>
      <c r="O102" s="4"/>
      <c r="P102" s="4"/>
      <c r="Q102" s="4"/>
      <c r="R102" s="4"/>
      <c r="S102" s="4"/>
    </row>
    <row r="103" spans="1:19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124"/>
      <c r="K103" s="124"/>
      <c r="L103" s="4"/>
      <c r="M103" s="4"/>
      <c r="N103" s="4"/>
      <c r="O103" s="4"/>
      <c r="P103" s="4"/>
      <c r="Q103" s="4"/>
      <c r="R103" s="4"/>
      <c r="S103" s="4"/>
    </row>
    <row r="104" spans="1:19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124"/>
      <c r="K104" s="124"/>
      <c r="L104" s="4"/>
      <c r="M104" s="4"/>
      <c r="N104" s="4"/>
      <c r="O104" s="4"/>
      <c r="P104" s="4"/>
      <c r="Q104" s="4"/>
      <c r="R104" s="4"/>
      <c r="S104" s="4"/>
    </row>
    <row r="105" spans="1:19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124"/>
      <c r="K105" s="124"/>
      <c r="L105" s="4"/>
      <c r="M105" s="4"/>
      <c r="N105" s="4"/>
      <c r="O105" s="4"/>
      <c r="P105" s="4"/>
      <c r="Q105" s="4"/>
      <c r="R105" s="4"/>
      <c r="S105" s="4"/>
    </row>
    <row r="106" spans="1:19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124"/>
      <c r="K106" s="124"/>
      <c r="L106" s="4"/>
      <c r="M106" s="4"/>
      <c r="N106" s="4"/>
      <c r="O106" s="4"/>
      <c r="P106" s="4"/>
      <c r="Q106" s="4"/>
      <c r="R106" s="4"/>
      <c r="S106" s="4"/>
    </row>
    <row r="107" spans="1:19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124"/>
      <c r="K107" s="124"/>
      <c r="L107" s="4"/>
      <c r="M107" s="4"/>
      <c r="N107" s="4"/>
      <c r="O107" s="4"/>
      <c r="P107" s="4"/>
      <c r="Q107" s="4"/>
      <c r="R107" s="4"/>
      <c r="S107" s="4"/>
    </row>
    <row r="108" spans="1:19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124"/>
      <c r="K108" s="124"/>
      <c r="L108" s="4"/>
      <c r="M108" s="4"/>
      <c r="N108" s="4"/>
      <c r="O108" s="4"/>
      <c r="P108" s="4"/>
      <c r="Q108" s="4"/>
      <c r="R108" s="4"/>
      <c r="S108" s="4"/>
    </row>
    <row r="109" spans="1:19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124"/>
      <c r="K109" s="124"/>
      <c r="L109" s="4"/>
      <c r="M109" s="4"/>
      <c r="N109" s="4"/>
      <c r="O109" s="4"/>
      <c r="P109" s="4"/>
      <c r="Q109" s="4"/>
      <c r="R109" s="4"/>
      <c r="S109" s="4"/>
    </row>
    <row r="110" spans="1:19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124"/>
      <c r="K110" s="124"/>
      <c r="L110" s="4"/>
      <c r="M110" s="4"/>
      <c r="N110" s="4"/>
      <c r="O110" s="4"/>
      <c r="P110" s="4"/>
      <c r="Q110" s="4"/>
      <c r="R110" s="4"/>
      <c r="S110" s="4"/>
    </row>
    <row r="111" spans="1:19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124"/>
      <c r="K111" s="124"/>
      <c r="L111" s="4"/>
      <c r="M111" s="4"/>
      <c r="N111" s="4"/>
      <c r="O111" s="4"/>
      <c r="P111" s="4"/>
      <c r="Q111" s="4"/>
      <c r="R111" s="4"/>
      <c r="S111" s="4"/>
    </row>
    <row r="112" spans="1:19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124"/>
      <c r="K112" s="124"/>
      <c r="L112" s="4"/>
      <c r="M112" s="4"/>
      <c r="N112" s="4"/>
      <c r="O112" s="4"/>
      <c r="P112" s="4"/>
      <c r="Q112" s="4"/>
      <c r="R112" s="4"/>
      <c r="S112" s="4"/>
    </row>
    <row r="113" spans="1:19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124"/>
      <c r="K113" s="124"/>
      <c r="L113" s="4"/>
      <c r="M113" s="4"/>
      <c r="N113" s="4"/>
      <c r="O113" s="4"/>
      <c r="P113" s="4"/>
      <c r="Q113" s="4"/>
      <c r="R113" s="4"/>
      <c r="S113" s="4"/>
    </row>
    <row r="114" spans="1:19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124"/>
      <c r="K114" s="124"/>
      <c r="L114" s="4"/>
      <c r="M114" s="4"/>
      <c r="N114" s="4"/>
      <c r="O114" s="4"/>
      <c r="P114" s="4"/>
      <c r="Q114" s="4"/>
      <c r="R114" s="4"/>
      <c r="S114" s="4"/>
    </row>
    <row r="115" spans="1:19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124"/>
      <c r="K115" s="124"/>
      <c r="L115" s="4"/>
      <c r="M115" s="4"/>
      <c r="N115" s="4"/>
      <c r="O115" s="4"/>
      <c r="P115" s="4"/>
      <c r="Q115" s="4"/>
      <c r="R115" s="4"/>
      <c r="S115" s="4"/>
    </row>
    <row r="116" spans="1:19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124"/>
      <c r="K116" s="124"/>
      <c r="L116" s="4"/>
      <c r="M116" s="4"/>
      <c r="N116" s="4"/>
      <c r="O116" s="4"/>
      <c r="P116" s="4"/>
      <c r="Q116" s="4"/>
      <c r="R116" s="4"/>
      <c r="S116" s="4"/>
    </row>
    <row r="117" spans="1:19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124"/>
      <c r="K117" s="124"/>
      <c r="L117" s="4"/>
      <c r="M117" s="4"/>
      <c r="N117" s="4"/>
      <c r="O117" s="4"/>
      <c r="P117" s="4"/>
      <c r="Q117" s="4"/>
      <c r="R117" s="4"/>
      <c r="S117" s="4"/>
    </row>
    <row r="118" spans="1:19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124"/>
      <c r="K118" s="124"/>
      <c r="L118" s="4"/>
      <c r="M118" s="4"/>
      <c r="N118" s="4"/>
      <c r="O118" s="4"/>
      <c r="P118" s="4"/>
      <c r="Q118" s="4"/>
      <c r="R118" s="4"/>
      <c r="S118" s="4"/>
    </row>
    <row r="119" spans="1:19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124"/>
      <c r="K119" s="124"/>
      <c r="L119" s="4"/>
      <c r="M119" s="4"/>
      <c r="N119" s="4"/>
      <c r="O119" s="4"/>
      <c r="P119" s="4"/>
      <c r="Q119" s="4"/>
      <c r="R119" s="4"/>
      <c r="S119" s="4"/>
    </row>
    <row r="120" spans="1:19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124"/>
      <c r="K120" s="124"/>
      <c r="L120" s="4"/>
      <c r="M120" s="4"/>
      <c r="N120" s="4"/>
      <c r="O120" s="4"/>
      <c r="P120" s="4"/>
      <c r="Q120" s="4"/>
      <c r="R120" s="4"/>
      <c r="S120" s="4"/>
    </row>
    <row r="121" spans="1:19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124"/>
      <c r="K121" s="124"/>
      <c r="L121" s="4"/>
      <c r="M121" s="4"/>
      <c r="N121" s="4"/>
      <c r="O121" s="4"/>
      <c r="P121" s="4"/>
      <c r="Q121" s="4"/>
      <c r="R121" s="4"/>
      <c r="S121" s="4"/>
    </row>
    <row r="122" spans="1:19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124"/>
      <c r="K122" s="124"/>
      <c r="L122" s="4"/>
      <c r="M122" s="4"/>
      <c r="N122" s="4"/>
      <c r="O122" s="4"/>
      <c r="P122" s="4"/>
      <c r="Q122" s="4"/>
      <c r="R122" s="4"/>
      <c r="S122" s="4"/>
    </row>
    <row r="123" spans="1:19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124"/>
      <c r="K123" s="124"/>
      <c r="L123" s="4"/>
      <c r="M123" s="4"/>
      <c r="N123" s="4"/>
      <c r="O123" s="4"/>
      <c r="P123" s="4"/>
      <c r="Q123" s="4"/>
      <c r="R123" s="4"/>
      <c r="S123" s="4"/>
    </row>
    <row r="124" spans="1:19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124"/>
      <c r="K124" s="124"/>
      <c r="L124" s="4"/>
      <c r="M124" s="4"/>
      <c r="N124" s="4"/>
      <c r="O124" s="4"/>
      <c r="P124" s="4"/>
      <c r="Q124" s="4"/>
      <c r="R124" s="4"/>
      <c r="S124" s="4"/>
    </row>
    <row r="125" spans="1:19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124"/>
      <c r="K125" s="124"/>
      <c r="L125" s="4"/>
      <c r="M125" s="4"/>
      <c r="N125" s="4"/>
      <c r="O125" s="4"/>
      <c r="P125" s="4"/>
      <c r="Q125" s="4"/>
      <c r="R125" s="4"/>
      <c r="S125" s="4"/>
    </row>
    <row r="126" spans="1:19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124"/>
      <c r="K126" s="124"/>
      <c r="L126" s="4"/>
      <c r="M126" s="4"/>
      <c r="N126" s="4"/>
      <c r="O126" s="4"/>
      <c r="P126" s="4"/>
      <c r="Q126" s="4"/>
      <c r="R126" s="4"/>
      <c r="S126" s="4"/>
    </row>
    <row r="127" spans="1:19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124"/>
      <c r="K127" s="124"/>
      <c r="L127" s="4"/>
      <c r="M127" s="4"/>
      <c r="N127" s="4"/>
      <c r="O127" s="4"/>
      <c r="P127" s="4"/>
      <c r="Q127" s="4"/>
      <c r="R127" s="4"/>
      <c r="S127" s="4"/>
    </row>
    <row r="128" spans="1:19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124"/>
      <c r="K128" s="124"/>
      <c r="L128" s="4"/>
      <c r="M128" s="4"/>
      <c r="N128" s="4"/>
      <c r="O128" s="4"/>
      <c r="P128" s="4"/>
      <c r="Q128" s="4"/>
      <c r="R128" s="4"/>
      <c r="S128" s="4"/>
    </row>
  </sheetData>
  <mergeCells count="128">
    <mergeCell ref="B57:G57"/>
    <mergeCell ref="B58:G58"/>
    <mergeCell ref="B59:G59"/>
    <mergeCell ref="B60:G60"/>
    <mergeCell ref="B61:G61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S37:S38"/>
    <mergeCell ref="P37:P38"/>
    <mergeCell ref="Q37:Q38"/>
    <mergeCell ref="R37:R38"/>
    <mergeCell ref="J41:J42"/>
    <mergeCell ref="K41:K42"/>
    <mergeCell ref="L41:L42"/>
    <mergeCell ref="M41:M42"/>
    <mergeCell ref="N41:N42"/>
    <mergeCell ref="O41:O42"/>
    <mergeCell ref="J37:J38"/>
    <mergeCell ref="K37:K38"/>
    <mergeCell ref="L37:L38"/>
    <mergeCell ref="M37:M38"/>
    <mergeCell ref="N37:N38"/>
    <mergeCell ref="O37:O38"/>
    <mergeCell ref="J39:J40"/>
    <mergeCell ref="K39:K40"/>
    <mergeCell ref="L39:L40"/>
    <mergeCell ref="M39:M40"/>
    <mergeCell ref="N39:N40"/>
    <mergeCell ref="O39:O40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J14:J15"/>
    <mergeCell ref="K14:K15"/>
    <mergeCell ref="L14:L15"/>
    <mergeCell ref="M14:M15"/>
    <mergeCell ref="N14:N15"/>
    <mergeCell ref="O14:O15"/>
    <mergeCell ref="A6:A10"/>
    <mergeCell ref="C6:C10"/>
    <mergeCell ref="D6:M6"/>
    <mergeCell ref="N6:O9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O16:O17"/>
    <mergeCell ref="A16:A17"/>
    <mergeCell ref="B16:B17"/>
    <mergeCell ref="C16:C17"/>
    <mergeCell ref="D16:D17"/>
    <mergeCell ref="E16:E17"/>
    <mergeCell ref="F16:F17"/>
    <mergeCell ref="G16:G17"/>
    <mergeCell ref="H16:H17"/>
    <mergeCell ref="L16:L17"/>
    <mergeCell ref="C44:H44"/>
    <mergeCell ref="C45:H45"/>
    <mergeCell ref="K45:N45"/>
    <mergeCell ref="F37:F38"/>
    <mergeCell ref="G37:G38"/>
    <mergeCell ref="H37:H38"/>
    <mergeCell ref="I37:I38"/>
    <mergeCell ref="F39:F40"/>
    <mergeCell ref="G39:G40"/>
    <mergeCell ref="H39:H40"/>
    <mergeCell ref="I39:I40"/>
    <mergeCell ref="M16:M17"/>
    <mergeCell ref="N16:N17"/>
    <mergeCell ref="C37:C38"/>
    <mergeCell ref="D37:D38"/>
    <mergeCell ref="E37:E38"/>
    <mergeCell ref="C39:C40"/>
    <mergeCell ref="D39:D40"/>
    <mergeCell ref="E39:E40"/>
    <mergeCell ref="C41:C42"/>
    <mergeCell ref="D41:D42"/>
    <mergeCell ref="E41:E42"/>
    <mergeCell ref="F41:F42"/>
    <mergeCell ref="A32:A33"/>
    <mergeCell ref="B32:B33"/>
    <mergeCell ref="C32:C33"/>
    <mergeCell ref="D32:D33"/>
    <mergeCell ref="E32:E33"/>
    <mergeCell ref="B47:G47"/>
    <mergeCell ref="I16:I17"/>
    <mergeCell ref="J16:J17"/>
    <mergeCell ref="K16:K17"/>
    <mergeCell ref="A37:A38"/>
    <mergeCell ref="B37:B38"/>
    <mergeCell ref="A39:A40"/>
    <mergeCell ref="B39:B40"/>
    <mergeCell ref="A41:A42"/>
    <mergeCell ref="B41:B42"/>
    <mergeCell ref="G41:G42"/>
    <mergeCell ref="H41:H42"/>
    <mergeCell ref="I41:I42"/>
    <mergeCell ref="K32:K33"/>
    <mergeCell ref="L32:L33"/>
    <mergeCell ref="M32:M33"/>
    <mergeCell ref="N32:N33"/>
    <mergeCell ref="O32:O33"/>
    <mergeCell ref="F32:F33"/>
    <mergeCell ref="G32:G33"/>
    <mergeCell ref="H32:H33"/>
    <mergeCell ref="I32:I33"/>
    <mergeCell ref="J32:J33"/>
  </mergeCells>
  <printOptions horizontalCentered="1"/>
  <pageMargins left="7.874015748031496E-2" right="7.874015748031496E-2" top="0.59055118110236227" bottom="0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WS</cp:lastModifiedBy>
  <cp:lastPrinted>2023-02-13T06:45:50Z</cp:lastPrinted>
  <dcterms:created xsi:type="dcterms:W3CDTF">2005-05-11T09:34:44Z</dcterms:created>
  <dcterms:modified xsi:type="dcterms:W3CDTF">2025-02-17T20:43:24Z</dcterms:modified>
</cp:coreProperties>
</file>